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8_{29CD4E50-59E5-B842-958E-CF6820EC577E}" xr6:coauthVersionLast="47" xr6:coauthVersionMax="47" xr10:uidLastSave="{00000000-0000-0000-0000-000000000000}"/>
  <bookViews>
    <workbookView xWindow="9540" yWindow="860" windowWidth="28860" windowHeight="22880" xr2:uid="{00000000-000D-0000-FFFF-FFFF00000000}"/>
  </bookViews>
  <sheets>
    <sheet name="tech_layoffs_til_Q2_2024" sheetId="2" r:id="rId1"/>
    <sheet name="Data (2)" sheetId="5" r:id="rId2"/>
    <sheet name="tech_layoffs_location" sheetId="6" r:id="rId3"/>
    <sheet name="companies" sheetId="7" r:id="rId4"/>
  </sheets>
  <externalReferences>
    <externalReference r:id="rId5"/>
  </externalReferences>
  <definedNames>
    <definedName name="_xlnm._FilterDatabase" localSheetId="2" hidden="1">tech_layoffs_location!$A$1:$G$198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841" i="2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40" i="5" l="1"/>
  <c r="L1840" i="5" s="1"/>
  <c r="K1839" i="5"/>
  <c r="L1839" i="5" s="1"/>
  <c r="K1838" i="5"/>
  <c r="L1838" i="5" s="1"/>
  <c r="K1837" i="5"/>
  <c r="L1837" i="5" s="1"/>
  <c r="K1834" i="5"/>
  <c r="L1834" i="5" s="1"/>
  <c r="K1832" i="5"/>
  <c r="L1832" i="5" s="1"/>
  <c r="K1831" i="5"/>
  <c r="L1831" i="5" s="1"/>
  <c r="K1828" i="5"/>
  <c r="L1828" i="5" s="1"/>
  <c r="K1826" i="5"/>
  <c r="L1826" i="5" s="1"/>
  <c r="K1825" i="5"/>
  <c r="L1825" i="5" s="1"/>
  <c r="K1823" i="5"/>
  <c r="L1823" i="5" s="1"/>
  <c r="K1820" i="5"/>
  <c r="L1820" i="5" s="1"/>
  <c r="K1817" i="5"/>
  <c r="L1817" i="5" s="1"/>
  <c r="K1816" i="5"/>
  <c r="L1816" i="5" s="1"/>
  <c r="K1815" i="5"/>
  <c r="L1815" i="5" s="1"/>
  <c r="K1814" i="5"/>
  <c r="L1814" i="5" s="1"/>
  <c r="K1813" i="5"/>
  <c r="L1813" i="5" s="1"/>
  <c r="K1812" i="5"/>
  <c r="L1812" i="5" s="1"/>
  <c r="K1811" i="5"/>
  <c r="L1811" i="5" s="1"/>
  <c r="L1806" i="5"/>
  <c r="K1805" i="5"/>
  <c r="L1805" i="5" s="1"/>
  <c r="K1801" i="5"/>
  <c r="L1801" i="5" s="1"/>
  <c r="K1798" i="5"/>
  <c r="L1798" i="5" s="1"/>
  <c r="K1792" i="5"/>
  <c r="L1792" i="5" s="1"/>
  <c r="K1791" i="5"/>
  <c r="L1791" i="5" s="1"/>
  <c r="K1790" i="5"/>
  <c r="L1790" i="5" s="1"/>
  <c r="K1787" i="5"/>
  <c r="L1787" i="5" s="1"/>
  <c r="K1782" i="5"/>
  <c r="L1782" i="5" s="1"/>
  <c r="K1780" i="5"/>
  <c r="L1780" i="5" s="1"/>
  <c r="K1776" i="5"/>
  <c r="L1776" i="5" s="1"/>
  <c r="K1775" i="5"/>
  <c r="L1775" i="5" s="1"/>
  <c r="K1774" i="5"/>
  <c r="L1774" i="5" s="1"/>
  <c r="K1773" i="5"/>
  <c r="L1773" i="5" s="1"/>
  <c r="K1772" i="5"/>
  <c r="L1772" i="5" s="1"/>
  <c r="K1771" i="5"/>
  <c r="L1771" i="5" s="1"/>
  <c r="K1770" i="5"/>
  <c r="L1770" i="5" s="1"/>
  <c r="K1766" i="5"/>
  <c r="L1766" i="5" s="1"/>
  <c r="K1762" i="5"/>
  <c r="L1762" i="5" s="1"/>
  <c r="K1755" i="5"/>
  <c r="L1755" i="5" s="1"/>
  <c r="K1753" i="5"/>
  <c r="L1753" i="5" s="1"/>
  <c r="K1750" i="5"/>
  <c r="L1750" i="5" s="1"/>
  <c r="K1749" i="5"/>
  <c r="L1749" i="5" s="1"/>
  <c r="K1748" i="5"/>
  <c r="L1748" i="5" s="1"/>
  <c r="K1747" i="5"/>
  <c r="L1747" i="5" s="1"/>
  <c r="K1746" i="5"/>
  <c r="L1746" i="5" s="1"/>
  <c r="L1745" i="5"/>
  <c r="K1741" i="5"/>
  <c r="L1741" i="5" s="1"/>
  <c r="K1740" i="5"/>
  <c r="L1740" i="5" s="1"/>
  <c r="K1739" i="5"/>
  <c r="L1739" i="5" s="1"/>
  <c r="K1738" i="5"/>
  <c r="L1738" i="5" s="1"/>
  <c r="K1735" i="5"/>
  <c r="L1735" i="5" s="1"/>
  <c r="K1732" i="5"/>
  <c r="L1732" i="5" s="1"/>
  <c r="K1730" i="5"/>
  <c r="L1730" i="5" s="1"/>
  <c r="K1728" i="5"/>
  <c r="L1728" i="5" s="1"/>
  <c r="K1727" i="5"/>
  <c r="L1727" i="5" s="1"/>
  <c r="K1724" i="5"/>
  <c r="L1724" i="5" s="1"/>
  <c r="K1723" i="5"/>
  <c r="L1723" i="5" s="1"/>
  <c r="L1721" i="5"/>
  <c r="K1720" i="5"/>
  <c r="L1720" i="5" s="1"/>
  <c r="K1718" i="5"/>
  <c r="L1718" i="5" s="1"/>
  <c r="K1712" i="5"/>
  <c r="L1712" i="5" s="1"/>
  <c r="K1711" i="5"/>
  <c r="L1711" i="5" s="1"/>
  <c r="K1708" i="5"/>
  <c r="L1708" i="5" s="1"/>
  <c r="K1707" i="5"/>
  <c r="L1707" i="5" s="1"/>
  <c r="K1705" i="5"/>
  <c r="L1705" i="5" s="1"/>
  <c r="K1704" i="5"/>
  <c r="L1704" i="5" s="1"/>
  <c r="K1703" i="5"/>
  <c r="L1703" i="5" s="1"/>
  <c r="K1701" i="5"/>
  <c r="L1701" i="5" s="1"/>
  <c r="K1700" i="5"/>
  <c r="L1700" i="5" s="1"/>
  <c r="L1699" i="5"/>
  <c r="K1697" i="5"/>
  <c r="L1697" i="5" s="1"/>
  <c r="K1695" i="5"/>
  <c r="L1695" i="5" s="1"/>
  <c r="K1694" i="5"/>
  <c r="L1694" i="5" s="1"/>
  <c r="K1693" i="5"/>
  <c r="L1693" i="5" s="1"/>
  <c r="K1692" i="5"/>
  <c r="L1692" i="5" s="1"/>
  <c r="K1691" i="5"/>
  <c r="L1691" i="5" s="1"/>
  <c r="K1690" i="5"/>
  <c r="L1690" i="5" s="1"/>
  <c r="K1687" i="5"/>
  <c r="L1687" i="5" s="1"/>
  <c r="K1686" i="5"/>
  <c r="L1686" i="5" s="1"/>
  <c r="K1684" i="5"/>
  <c r="L1684" i="5" s="1"/>
  <c r="K1683" i="5"/>
  <c r="L1683" i="5" s="1"/>
  <c r="K1679" i="5"/>
  <c r="L1679" i="5" s="1"/>
  <c r="K1678" i="5"/>
  <c r="L1678" i="5" s="1"/>
  <c r="K1677" i="5"/>
  <c r="L1677" i="5" s="1"/>
  <c r="L1676" i="5"/>
  <c r="K1675" i="5"/>
  <c r="L1675" i="5" s="1"/>
  <c r="K1674" i="5"/>
  <c r="L1674" i="5" s="1"/>
  <c r="K1673" i="5"/>
  <c r="L1673" i="5" s="1"/>
  <c r="L1670" i="5"/>
  <c r="K1667" i="5"/>
  <c r="L1667" i="5" s="1"/>
  <c r="L1663" i="5"/>
  <c r="K1661" i="5"/>
  <c r="L1661" i="5" s="1"/>
  <c r="L1659" i="5"/>
  <c r="L1658" i="5"/>
  <c r="K1656" i="5"/>
  <c r="L1656" i="5" s="1"/>
  <c r="K1839" i="2" l="1"/>
  <c r="L1839" i="2" s="1"/>
  <c r="K1815" i="2"/>
  <c r="L1815" i="2" s="1"/>
  <c r="L1806" i="2"/>
  <c r="K1801" i="2"/>
  <c r="L1801" i="2" s="1"/>
  <c r="K1790" i="2"/>
  <c r="L1790" i="2" s="1"/>
  <c r="K1787" i="2"/>
  <c r="L1787" i="2" s="1"/>
  <c r="K1774" i="2"/>
  <c r="L1774" i="2" s="1"/>
  <c r="K1771" i="2"/>
  <c r="L1771" i="2" s="1"/>
  <c r="K1749" i="2"/>
  <c r="L1749" i="2" s="1"/>
  <c r="K1746" i="2"/>
  <c r="L1746" i="2" s="1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4" i="2"/>
  <c r="L1684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K1708" i="2"/>
  <c r="L1708" i="2" s="1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K1727" i="2"/>
  <c r="L1727" i="2" s="1"/>
  <c r="K1732" i="2"/>
  <c r="L1732" i="2" s="1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K1766" i="2"/>
  <c r="L1766" i="2" s="1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K1814" i="2"/>
  <c r="L1814" i="2" s="1"/>
  <c r="K1812" i="2"/>
  <c r="L1812" i="2" s="1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<sst xmlns="http://purl.oclc.org/ooxml/spreadsheetml/main" count="26887" uniqueCount="1949">
  <si>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</si>
  <si>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</si>
  <si>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</si>
  <si>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</si>
  <si>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</si>
  <si>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</si>
  <si>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</si>
  <si>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</si>
  <si>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</si>
  <si>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</si>
  <si>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</si>
  <si>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</si>
  <si>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</si>
  <si>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</si>
  <si>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</si>
  <si>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</si>
  <si>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</si>
  <si>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</si>
  <si>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</si>
  <si>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</si>
  <si>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</si>
  <si>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</si>
  <si>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</si>
  <si>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</si>
  <si>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</si>
  <si>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</si>
  <si>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</si>
  <si>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</si>
  <si>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</si>
  <si>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</si>
  <si>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</si>
  <si>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</si>
  <si>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</si>
  <si>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</si>
  <si>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</si>
  <si>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</si>
  <si>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</si>
  <si>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</si>
  <si>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</si>
  <si>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</si>
  <si>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</si>
  <si>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</si>
  <si>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</si>
  <si>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</si>
  <si>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</si>
  <si>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</si>
  <si>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</si>
  <si>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</si>
  <si>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</si>
  <si>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</si>
  <si>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</si>
  <si>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</si>
  <si>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</si>
  <si>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</si>
  <si>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</si>
  <si>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</si>
  <si>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</si>
  <si>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</si>
  <si>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</si>
  <si>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</si>
  <si>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</si>
  <si>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</si>
  <si>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</si>
  <si>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</si>
  <si>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</si>
  <si>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</si>
  <si>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</si>
  <si>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</si>
  <si>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</si>
  <si>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</si>
  <si>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</si>
  <si>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</si>
  <si>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</si>
  <si>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</si>
  <si>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</si>
  <si>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</si>
  <si>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</si>
  <si>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</si>
  <si>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</si>
  <si>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</si>
  <si>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</si>
  <si>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</si>
  <si>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</si>
  <si>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</si>
  <si>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</si>
  <si>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</si>
  <si>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</si>
  <si>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</si>
  <si>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</si>
  <si>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</si>
  <si>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</si>
  <si>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</si>
  <si>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</si>
  <si>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</si>
  <si>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</si>
  <si>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</si>
  <si>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</si>
  <si>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</si>
  <si>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</si>
  <si>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</si>
  <si>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</si>
  <si>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</si>
  <si>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</si>
  <si>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</si>
  <si>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</si>
  <si>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</si>
  <si>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</si>
  <si>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</si>
  <si>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</si>
  <si>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</si>
  <si>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</si>
  <si>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</si>
  <si>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</si>
  <si>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</si>
  <si>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</si>
  <si>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</si>
  <si>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</si>
  <si>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</si>
  <si>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</si>
  <si>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</si>
  <si>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</si>
  <si>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</si>
  <si>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</si>
  <si>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</si>
  <si>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</si>
  <si>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</si>
  <si>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</si>
  <si>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</si>
  <si>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</si>
  <si>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</si>
  <si>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</si>
  <si>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</si>
  <si>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</si>
  <si>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</si>
  <si>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</si>
  <si>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</si>
  <si>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</si>
  <si>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</si>
  <si>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</si>
  <si>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</si>
  <si>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</si>
  <si>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</si>
  <si>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</si>
  <si>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</si>
  <si>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</si>
  <si>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</si>
  <si>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</si>
  <si>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</si>
  <si>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</si>
  <si>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</si>
  <si>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</si>
  <si>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</si>
  <si>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</si>
  <si>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</si>
  <si>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</si>
  <si>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</si>
  <si>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</si>
  <si>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</si>
  <si>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</si>
  <si>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</si>
  <si>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</si>
  <si>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</si>
  <si>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</si>
  <si>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</si>
  <si>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</si>
  <si>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</si>
  <si>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</si>
  <si>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</si>
  <si>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</si>
  <si>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</si>
  <si>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</si>
  <si>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</si>
  <si>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</si>
  <si>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</si>
  <si>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</si>
  <si>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</si>
  <si>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</si>
  <si>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</si>
  <si>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</si>
  <si>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</si>
  <si>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</si>
  <si>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</si>
  <si>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</si>
  <si>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</si>
  <si>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</si>
  <si>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</si>
  <si>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</si>
  <si>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</si>
  <si>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</si>
  <si>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</si>
  <si>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</si>
  <si>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</si>
  <si>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</si>
  <si>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</si>
  <si>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</si>
  <si>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</si>
  <si>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</si>
  <si>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</si>
  <si>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</si>
  <si>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</si>
  <si>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</si>
  <si>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</si>
  <si>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</si>
  <si>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</si>
  <si>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</si>
  <si>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</si>
  <si>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</si>
  <si>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</si>
  <si>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</si>
  <si>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</si>
  <si>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</si>
  <si>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</si>
  <si>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</si>
  <si>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</si>
  <si>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</si>
  <si>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</si>
  <si>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</si>
  <si>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</si>
  <si>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</si>
  <si>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</si>
  <si>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</si>
  <si>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</si>
  <si>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</si>
  <si>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</si>
  <si>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</si>
  <si>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</si>
  <si>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</si>
  <si>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</si>
  <si>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</si>
  <si>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</si>
  <si>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</si>
  <si>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</si>
  <si>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</si>
  <si>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</si>
  <si>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</si>
  <si>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</si>
  <si>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</si>
  <si>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</si>
  <si>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</si>
  <si>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</si>
  <si>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</si>
  <si>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</si>
  <si>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</si>
  <si>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</si>
  <si>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</si>
  <si>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</si>
  <si>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</si>
  <si>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</si>
  <si>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</si>
  <si>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</si>
  <si>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</si>
  <si>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</si>
  <si>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</si>
  <si>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</si>
  <si>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</si>
  <si>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</si>
  <si>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</si>
  <si>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</si>
  <si>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</si>
  <si>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</si>
  <si>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</si>
  <si>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</si>
  <si>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</si>
  <si>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</si>
  <si>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</si>
  <si>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</si>
  <si>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</si>
  <si>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</si>
  <si>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</si>
  <si>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</si>
  <si>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</si>
  <si>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</si>
  <si>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</si>
  <si>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</si>
  <si>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</si>
  <si>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</si>
  <si>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</si>
  <si>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</si>
  <si>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</si>
  <si>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</si>
  <si>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</si>
  <si>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</si>
  <si>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</si>
  <si>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</si>
  <si>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</si>
  <si>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</si>
  <si>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</si>
  <si>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</si>
  <si>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</si>
  <si>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</si>
  <si>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</si>
  <si>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</si>
  <si>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</si>
  <si>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</si>
  <si>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</si>
  <si>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</si>
  <si>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</si>
  <si>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</si>
  <si>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</si>
  <si>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</si>
  <si>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</si>
  <si>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</si>
  <si>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</si>
  <si>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</si>
  <si>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</si>
  <si>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</si>
  <si>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</si>
  <si>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</si>
  <si>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</si>
  <si>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</si>
  <si>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</si>
  <si>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</si>
  <si>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</si>
  <si>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</si>
  <si>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</si>
  <si>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</si>
  <si>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</si>
  <si>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</si>
  <si>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</si>
  <si>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</si>
  <si>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</si>
  <si>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</si>
  <si>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</si>
  <si>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</si>
  <si>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</si>
  <si>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</si>
  <si>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</si>
  <si>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</si>
  <si>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</si>
  <si>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</si>
  <si>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</si>
  <si>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</si>
  <si>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</si>
  <si>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</si>
  <si>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</si>
  <si>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</si>
  <si>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</si>
  <si>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</si>
  <si>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</si>
  <si>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</si>
  <si>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</si>
  <si>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</si>
  <si>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</si>
  <si>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</si>
  <si>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</si>
  <si>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</si>
  <si>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</si>
  <si>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</si>
  <si>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</si>
  <si>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</si>
  <si>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</si>
  <si>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</si>
  <si>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</si>
  <si>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</si>
  <si>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</si>
  <si>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</si>
  <si>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</si>
  <si>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</si>
  <si>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</si>
  <si>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</si>
  <si>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</si>
  <si>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</si>
  <si>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</si>
  <si>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</si>
  <si>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</si>
  <si>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</si>
  <si>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</si>
  <si>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</si>
  <si>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</si>
  <si>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</si>
  <si>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</si>
  <si>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</si>
  <si>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</si>
  <si>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</si>
  <si>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</si>
  <si>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</si>
  <si>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</si>
  <si>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</si>
  <si>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</si>
  <si>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</si>
  <si>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</si>
  <si>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</si>
  <si>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</si>
  <si>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</si>
  <si>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</si>
  <si>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</si>
  <si>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</si>
  <si>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</si>
  <si>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</si>
  <si>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</si>
  <si>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</si>
  <si>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</si>
  <si>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</si>
  <si>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</si>
  <si>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</si>
  <si>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</si>
  <si>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</si>
  <si>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</si>
  <si>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</si>
  <si>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</si>
  <si>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</si>
  <si>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</si>
  <si>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</si>
  <si>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</si>
  <si>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</si>
  <si>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</si>
  <si>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</si>
  <si>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</si>
  <si>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</si>
  <si>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</si>
  <si>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</si>
  <si>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</si>
  <si>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</si>
  <si>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</si>
  <si>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</si>
  <si>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</si>
  <si>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</si>
  <si>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</si>
  <si>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</si>
  <si>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</si>
  <si>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</si>
  <si>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</si>
  <si>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</si>
  <si>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</si>
  <si>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</si>
  <si>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</si>
  <si>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</si>
  <si>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</si>
  <si>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</si>
  <si>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</si>
  <si>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</si>
  <si>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</si>
  <si>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</si>
  <si>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</si>
  <si>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</si>
  <si>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</si>
  <si>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</si>
  <si>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</si>
  <si>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</si>
  <si>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</si>
  <si>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</si>
  <si>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</si>
  <si>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</si>
  <si>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</si>
  <si>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</si>
  <si>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</si>
  <si>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</si>
  <si>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</si>
  <si>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</si>
  <si>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</si>
  <si>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</si>
  <si>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</si>
  <si>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</si>
  <si>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</si>
  <si>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</si>
  <si>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</si>
  <si>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</si>
  <si>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</si>
  <si>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</si>
  <si>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</si>
  <si>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</si>
  <si>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</si>
  <si>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</si>
  <si>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</si>
  <si>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</si>
  <si>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</si>
  <si>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</si>
  <si>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</si>
  <si>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</si>
  <si>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</si>
  <si>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</si>
  <si>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</si>
  <si>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</si>
  <si>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</si>
  <si>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</si>
  <si>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</si>
  <si>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</si>
  <si>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</si>
  <si>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</si>
  <si>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</si>
  <si>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</si>
  <si>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</si>
  <si>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</si>
  <si>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</si>
  <si>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</si>
  <si>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</si>
  <si>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</si>
  <si>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</si>
  <si>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</si>
  <si>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</si>
  <si>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</si>
  <si>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</si>
  <si>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</si>
  <si>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</si>
  <si>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</si>
  <si>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</si>
  <si>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</si>
  <si>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</si>
  <si>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</si>
  <si>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</si>
  <si>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</si>
  <si>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</si>
  <si>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</si>
  <si>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</si>
  <si>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</si>
  <si>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</si>
  <si>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</si>
  <si>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</si>
  <si>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</si>
  <si>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</si>
  <si>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</si>
  <si>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</si>
  <si>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</si>
  <si>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</si>
  <si>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</si>
  <si>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</si>
  <si>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</si>
  <si>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</si>
  <si>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</si>
  <si>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</si>
  <si>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</si>
  <si>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</si>
  <si>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</si>
  <si>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</si>
  <si>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</si>
  <si>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</si>
  <si>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</si>
  <si>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</si>
  <si>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</si>
  <si>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</si>
  <si>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</si>
  <si>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</si>
  <si>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</si>
  <si>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</si>
  <si>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</si>
  <si>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</si>
  <si>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</si>
  <si>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</si>
  <si>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</si>
  <si>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</si>
  <si>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</si>
  <si>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</si>
  <si>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</si>
  <si>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</si>
  <si>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</si>
  <si>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</si>
  <si>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</si>
  <si>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</si>
  <si>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</si>
  <si>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</si>
  <si>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</si>
  <si>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</si>
  <si>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</si>
  <si>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</si>
  <si>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</si>
  <si>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</si>
  <si>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</si>
  <si>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</si>
  <si>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</si>
  <si>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</si>
  <si>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</si>
  <si>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</si>
  <si>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</si>
  <si>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</si>
  <si>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</si>
  <si>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</si>
  <si>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</si>
  <si>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</si>
  <si>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</si>
  <si>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</si>
  <si>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</si>
  <si>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</si>
  <si>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</si>
  <si>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</si>
  <si>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</si>
  <si>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</si>
  <si>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</si>
  <si>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</si>
  <si>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</si>
  <si>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</si>
  <si>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</si>
  <si>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</si>
  <si>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</si>
  <si>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</si>
  <si>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</si>
  <si>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</si>
  <si>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</si>
  <si>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</si>
  <si>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</si>
  <si>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</si>
  <si>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</si>
  <si>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</si>
  <si>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</si>
  <si>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</si>
  <si>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</si>
  <si>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</si>
  <si>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</si>
  <si>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</si>
  <si>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</si>
  <si>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</si>
  <si>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</si>
  <si>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</si>
  <si>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</si>
  <si>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</si>
  <si>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</si>
  <si>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</si>
  <si>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</si>
  <si>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</si>
  <si>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</si>
  <si>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</si>
  <si>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</si>
  <si>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</si>
  <si>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</si>
  <si>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</si>
  <si>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</si>
  <si>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</si>
  <si>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</si>
  <si>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</si>
  <si>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</si>
  <si>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</si>
  <si>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</si>
  <si>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</si>
  <si>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</si>
  <si>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</si>
  <si>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</si>
  <si>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</si>
  <si>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</si>
  <si>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</si>
  <si>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</si>
  <si>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</si>
  <si>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</si>
  <si>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</si>
  <si>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</si>
  <si>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</si>
  <si>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</si>
  <si>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</si>
  <si>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</si>
  <si>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</si>
  <si>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</si>
  <si>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</si>
  <si>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</si>
  <si>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</si>
  <si>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</si>
  <si>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</si>
  <si>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</si>
  <si>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</si>
  <si>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</si>
  <si>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</si>
  <si>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</si>
  <si>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</si>
  <si>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</si>
  <si>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</si>
  <si>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</si>
  <si>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</si>
  <si>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</si>
  <si>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</si>
  <si>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</si>
  <si>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</si>
  <si>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</si>
  <si>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</si>
  <si>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</si>
  <si>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</si>
  <si>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</si>
  <si>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</si>
  <si>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</si>
  <si>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</si>
  <si>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</si>
  <si>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</si>
  <si>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</si>
  <si>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</si>
  <si>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</si>
  <si>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</si>
  <si>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</si>
  <si>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</si>
  <si>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</si>
  <si>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</si>
  <si>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</si>
  <si>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</si>
  <si>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</si>
  <si>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</si>
  <si>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</si>
  <si>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</si>
  <si>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</si>
  <si>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</si>
  <si>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</si>
  <si>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</si>
  <si>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</si>
  <si>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</si>
  <si>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</si>
  <si>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</si>
  <si>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</si>
  <si>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</si>
  <si>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</si>
  <si>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</si>
  <si>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</si>
  <si>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</si>
  <si>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</si>
  <si>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</si>
  <si>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</si>
  <si>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</si>
  <si>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</si>
  <si>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</si>
  <si>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</si>
  <si>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</si>
  <si>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</si>
  <si>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</si>
  <si>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</si>
  <si>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</si>
  <si>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</si>
  <si>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</si>
  <si>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</si>
  <si>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</si>
  <si>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</si>
  <si>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</si>
  <si>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</si>
  <si>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</si>
  <si>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</si>
  <si>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</si>
  <si>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</si>
  <si>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</si>
  <si>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</si>
  <si>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</si>
  <si>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</si>
  <si>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</si>
  <si>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</si>
  <si>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</si>
  <si>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</si>
  <si>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</si>
  <si>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</si>
  <si>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</si>
  <si>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</si>
  <si>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</si>
  <si>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</si>
  <si>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</si>
  <si>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</si>
  <si>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</si>
  <si>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</si>
  <si>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</si>
  <si>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</si>
  <si>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</si>
  <si>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</si>
  <si>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</si>
  <si>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</si>
  <si>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</si>
  <si>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</si>
  <si>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</si>
  <si>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</si>
  <si>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</si>
  <si>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</si>
  <si>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</si>
  <si>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</si>
  <si>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</si>
  <si>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</si>
  <si>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</si>
  <si>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</si>
  <si>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</si>
  <si>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</si>
  <si>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</si>
  <si>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</si>
  <si>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</si>
  <si>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</si>
  <si>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</si>
  <si>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</si>
  <si>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</si>
  <si>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</si>
  <si>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</si>
  <si>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</si>
  <si>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</si>
  <si>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</si>
  <si>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</si>
  <si>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</si>
  <si>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</si>
  <si>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</si>
  <si>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</si>
  <si>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</si>
  <si>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</si>
  <si>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</si>
  <si>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</si>
  <si>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</si>
  <si>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</si>
  <si>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</si>
  <si>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</si>
  <si>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</si>
  <si>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</si>
  <si>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</si>
  <si>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</si>
  <si>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</si>
  <si>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</si>
  <si>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</si>
  <si>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</si>
  <si>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</si>
  <si>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</si>
  <si>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</si>
  <si>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</si>
  <si>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</si>
  <si>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</si>
  <si>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</si>
  <si>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</si>
  <si>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</si>
  <si>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</si>
  <si>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</si>
  <si>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</si>
  <si>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</si>
  <si>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</si>
  <si>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</si>
  <si>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</si>
  <si>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</si>
  <si>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</si>
  <si>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</si>
  <si>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</si>
  <si>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</si>
  <si>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</si>
  <si>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</si>
  <si>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</si>
  <si>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</si>
  <si>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</si>
  <si>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</si>
  <si>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</si>
  <si>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</si>
  <si>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</si>
  <si>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</si>
  <si>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</si>
  <si>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</si>
  <si>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</si>
  <si>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</si>
  <si>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</si>
  <si>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</si>
  <si>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</si>
  <si>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</si>
  <si>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</si>
  <si>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</si>
  <si>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</si>
  <si>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</si>
  <si>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</si>
  <si>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</si>
  <si>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</si>
  <si>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</si>
  <si>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</si>
  <si>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</si>
  <si>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</si>
  <si>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</si>
  <si>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</si>
  <si>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</si>
  <si>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</si>
  <si>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</si>
  <si>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</si>
  <si>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</si>
  <si>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</si>
  <si>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</si>
  <si>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</si>
  <si>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</si>
  <si>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</si>
  <si>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</si>
  <si>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</si>
  <si>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</si>
  <si>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</si>
  <si>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</si>
  <si>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</si>
  <si>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</si>
  <si>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</si>
  <si>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</si>
  <si>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</si>
  <si>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</si>
  <si>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</si>
  <si>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</si>
  <si>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</si>
  <si>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</si>
  <si>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</si>
  <si>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</si>
  <si>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</si>
  <si>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</si>
  <si>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</si>
  <si>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</si>
  <si>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</si>
  <si>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</si>
  <si>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</si>
  <si>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</si>
  <si>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</si>
  <si>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</si>
  <si>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</si>
  <si>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</si>
  <si>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</si>
  <si>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</si>
  <si>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</si>
  <si>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</si>
  <si>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</si>
  <si>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</si>
  <si>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</si>
  <si>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</si>
  <si>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</si>
  <si>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</si>
  <si>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</si>
  <si>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</si>
  <si>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</si>
  <si>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</si>
  <si>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</si>
  <si>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</si>
  <si>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</si>
  <si>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</si>
  <si>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</si>
  <si>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</si>
  <si>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</si>
  <si>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</si>
  <si>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</si>
  <si>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</si>
  <si>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</si>
  <si>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</si>
  <si>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</si>
  <si>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</si>
  <si>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</si>
  <si>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</si>
  <si>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</si>
  <si>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</si>
  <si>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</si>
  <si>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</si>
  <si>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</si>
  <si>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</si>
  <si>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</si>
  <si>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</si>
  <si>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</si>
  <si>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</si>
  <si>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</si>
  <si>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</si>
  <si>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</si>
  <si>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</si>
  <si>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</si>
  <si>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</si>
  <si>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</si>
  <si>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</si>
  <si>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</si>
  <si>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</si>
  <si>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</si>
  <si>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</si>
  <si>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</si>
  <si>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</si>
  <si>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</si>
  <si>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</si>
  <si>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</si>
  <si>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</si>
  <si>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</si>
  <si>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</si>
  <si>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</si>
  <si>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</si>
  <si>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</si>
  <si>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</si>
  <si>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</si>
  <si>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</si>
  <si>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</si>
  <si>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</si>
  <si>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</si>
  <si>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</si>
  <si>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</si>
  <si>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</si>
  <si>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</si>
  <si>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</si>
  <si>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</si>
  <si>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</si>
  <si>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</si>
  <si>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</si>
  <si>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</si>
  <si>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</si>
  <si>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</si>
  <si>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</si>
  <si>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</si>
  <si>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</si>
  <si>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</si>
  <si>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</si>
  <si>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</si>
  <si>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</si>
  <si>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</si>
  <si>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</si>
  <si>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</si>
  <si>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</si>
  <si>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</si>
  <si>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</si>
  <si>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</si>
  <si>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</si>
  <si>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</si>
  <si>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</si>
  <si>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</si>
  <si>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</si>
  <si>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</si>
  <si>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</si>
  <si>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</si>
  <si>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</si>
  <si>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</si>
  <si>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</si>
  <si>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</si>
  <si>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</si>
  <si>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</si>
  <si>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</si>
  <si>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</si>
  <si>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</si>
  <si>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</si>
  <si>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</si>
  <si>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</si>
  <si>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</si>
  <si>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</si>
  <si>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</si>
  <si>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</si>
  <si>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</si>
  <si>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</si>
  <si>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</si>
  <si>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</si>
  <si>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</si>
  <si>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</si>
  <si>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</si>
  <si>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</si>
  <si>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</si>
  <si>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</si>
  <si>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</si>
  <si>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</si>
  <si>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</si>
  <si>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</si>
  <si>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</si>
  <si>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</si>
  <si>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</si>
  <si>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</si>
  <si>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</si>
  <si>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</si>
  <si>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</si>
  <si>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</si>
  <si>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</si>
  <si>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</si>
  <si>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</si>
  <si>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</si>
  <si>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</si>
  <si>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</si>
  <si>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</si>
  <si>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</si>
  <si>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</si>
  <si>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</si>
  <si>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</si>
  <si>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</si>
  <si>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</si>
  <si>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</si>
  <si>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</si>
  <si>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</si>
  <si>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</si>
  <si>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</si>
  <si>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</si>
  <si>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</si>
  <si>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</si>
  <si>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</si>
  <si>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</si>
  <si>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</si>
  <si>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</si>
  <si>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</si>
  <si>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</si>
  <si>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</si>
  <si>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</si>
  <si>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</si>
  <si>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</si>
  <si>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</si>
  <si>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</si>
  <si>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</si>
  <si>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</si>
  <si>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</si>
  <si>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</si>
  <si>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</si>
  <si>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</si>
  <si>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</si>
  <si>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</si>
  <si>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</si>
  <si>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</si>
  <si>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</si>
  <si>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</si>
  <si>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</si>
  <si>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</si>
  <si>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</si>
  <si>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</si>
  <si>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</si>
  <si>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</si>
  <si>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</si>
  <si>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</si>
  <si>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</si>
  <si>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</si>
  <si>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</si>
  <si>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</si>
  <si>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</si>
  <si>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</si>
  <si>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</si>
  <si>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</si>
  <si>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</si>
  <si>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</si>
  <si>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</si>
  <si>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</si>
  <si>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</si>
  <si>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</si>
  <si>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</si>
  <si>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</si>
  <si>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</si>
  <si>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</si>
  <si>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</si>
  <si>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</si>
  <si>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</si>
  <si>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</si>
  <si>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</si>
  <si>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</si>
  <si>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</si>
  <si>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</si>
  <si>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</si>
  <si>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</si>
  <si>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</si>
  <si>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</si>
  <si>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</si>
  <si>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</si>
  <si>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</si>
  <si>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</si>
  <si>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</si>
  <si>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</si>
  <si>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</si>
  <si>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</si>
  <si>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</si>
  <si>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</si>
  <si>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</si>
  <si>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</si>
  <si>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</si>
  <si>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</si>
  <si>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</si>
  <si>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</si>
  <si>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</si>
  <si>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</si>
  <si>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</si>
  <si>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</si>
  <si>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</si>
  <si>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</si>
  <si>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</si>
  <si>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</si>
  <si>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</si>
  <si>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</si>
  <si>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</si>
  <si>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</si>
  <si>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</si>
  <si>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</si>
  <si>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</si>
  <si>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</si>
  <si>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</si>
  <si>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</si>
  <si>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</si>
  <si>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</si>
  <si>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</si>
  <si>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</si>
  <si>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</si>
  <si>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</si>
  <si>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</si>
  <si>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</si>
  <si>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</si>
  <si>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</si>
  <si>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</si>
  <si>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</si>
  <si>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</si>
  <si>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</si>
  <si>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</si>
  <si>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</si>
  <si>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</si>
  <si>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</si>
  <si>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</si>
  <si>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</si>
  <si>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</si>
  <si>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</si>
  <si>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</si>
  <si>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</si>
  <si>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</si>
  <si>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</si>
  <si>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</si>
  <si>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</si>
  <si>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</si>
  <si>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</si>
  <si>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</si>
  <si>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</si>
  <si>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</si>
  <si>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</si>
  <si>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</si>
  <si>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</si>
  <si>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</si>
  <si>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</si>
  <si>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</si>
  <si>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</si>
  <si>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</si>
  <si>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</si>
  <si>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</si>
  <si>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</si>
  <si>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</si>
  <si>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</si>
  <si>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</si>
  <si>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</si>
  <si>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</si>
  <si>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</si>
  <si>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</si>
  <si>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</si>
  <si>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</si>
  <si>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</si>
  <si>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</si>
  <si>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</si>
  <si>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</si>
  <si>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</si>
  <si>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</si>
  <si>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</si>
  <si>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</si>
  <si>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</si>
  <si>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</si>
  <si>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</si>
  <si>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</si>
  <si>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</si>
  <si>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</si>
  <si>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</si>
  <si>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</si>
  <si>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</si>
  <si>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</si>
  <si>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</si>
  <si>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</si>
  <si>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</si>
  <si>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</si>
  <si>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</si>
  <si>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</si>
  <si>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</si>
  <si>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</si>
  <si>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</si>
  <si>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</si>
  <si>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</si>
  <si>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</si>
  <si>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</si>
  <si>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</si>
  <si>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</si>
  <si>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</si>
  <si>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</si>
  <si>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</si>
  <si>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</si>
  <si>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</si>
  <si>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</si>
  <si>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</si>
  <si>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</si>
  <si>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</si>
  <si>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</si>
  <si>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</si>
  <si>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</si>
  <si>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</si>
  <si>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</si>
  <si>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</si>
  <si>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</si>
  <si>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</si>
  <si>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</si>
  <si>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</si>
  <si>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</si>
  <si>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</si>
  <si>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</si>
  <si>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</si>
  <si>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</si>
  <si>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</si>
  <si>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</si>
  <si>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</si>
  <si>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</si>
  <si>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</si>
  <si>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</si>
  <si>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</si>
  <si>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</si>
  <si>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</si>
  <si>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</si>
  <si>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</si>
  <si>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</si>
  <si>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</si>
  <si>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</si>
  <si>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</si>
  <si>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</si>
  <si>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</si>
  <si>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</si>
  <si>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</si>
  <si>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</si>
  <si>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</si>
  <si>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</si>
  <si>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</si>
  <si>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</si>
  <si>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</si>
  <si>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</si>
  <si>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</si>
  <si>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</si>
  <si>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</si>
  <si>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</si>
  <si>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</si>
  <si>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</si>
  <si>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</si>
  <si>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</si>
  <si>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</si>
  <si>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</si>
  <si>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</si>
  <si>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</si>
  <si>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</si>
  <si>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</si>
  <si>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</si>
  <si>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</si>
  <si>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</si>
  <si>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</si>
  <si>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</si>
  <si>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</si>
  <si>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</si>
  <si>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</si>
  <si>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</si>
  <si>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</si>
  <si>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</si>
  <si>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</si>
  <si>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</si>
  <si>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</si>
  <si>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</si>
  <si>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</si>
  <si>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</si>
  <si>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</si>
  <si>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</si>
  <si>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</si>
  <si>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</si>
  <si>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</si>
  <si>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</si>
  <si>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</si>
  <si>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</si>
  <si>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</si>
  <si>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</si>
  <si>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</si>
  <si>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</si>
  <si>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</si>
  <si>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</si>
  <si>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</si>
  <si>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</si>
  <si>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</si>
  <si>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</si>
  <si>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</si>
  <si>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</si>
  <si>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</si>
  <si>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</si>
  <si>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</si>
  <si>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</si>
  <si>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</si>
  <si>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</si>
  <si>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</si>
  <si>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</si>
  <si>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</si>
  <si>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</si>
  <si>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</si>
  <si>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</si>
  <si>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</si>
  <si>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</si>
  <si>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</si>
  <si>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</si>
  <si>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</si>
  <si>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</si>
  <si>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</si>
  <si>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</si>
  <si>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</si>
  <si>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</si>
  <si>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</si>
  <si>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</si>
  <si>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</si>
  <si>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</si>
  <si>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</si>
  <si>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</si>
  <si>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</si>
  <si>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</si>
  <si>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</si>
  <si>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</si>
  <si>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</si>
  <si>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</si>
  <si>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</si>
  <si>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</si>
  <si>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</si>
  <si>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</si>
  <si>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</si>
  <si>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</si>
  <si>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</si>
  <si>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</si>
  <si>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</si>
  <si>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</si>
  <si>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</si>
  <si>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</si>
  <si>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</si>
  <si>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</si>
  <si>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</si>
  <si>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</si>
  <si>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</si>
  <si>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</si>
  <si>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</si>
  <si>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</si>
  <si>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</si>
  <si>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</si>
  <si>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</si>
  <si>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</si>
  <si>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</si>
  <si>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</si>
  <si>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</si>
  <si>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</si>
  <si>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</si>
  <si>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</si>
  <si>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</si>
  <si>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</si>
  <si>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</si>
  <si>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</si>
  <si>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</si>
  <si>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</si>
  <si>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</si>
  <si>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</si>
  <si>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</si>
  <si>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</si>
  <si>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</si>
  <si>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</si>
  <si>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</si>
  <si>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</si>
  <si>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</si>
  <si>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</si>
  <si>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</si>
  <si>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</si>
  <si>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</si>
  <si>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</si>
  <si>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</si>
  <si>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</si>
  <si>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</si>
  <si>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</si>
  <si>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</si>
  <si>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</si>
  <si>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</si>
  <si>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</si>
  <si>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</si>
  <si>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</si>
  <si>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</si>
  <si>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</si>
  <si>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</si>
  <si>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</si>
  <si>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</si>
  <si>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</si>
  <si>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</si>
  <si>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</si>
  <si>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</si>
  <si>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</si>
  <si>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</si>
  <si>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</si>
  <si>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</si>
  <si>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</si>
  <si>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</si>
  <si>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</si>
  <si>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</si>
  <si>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</si>
  <si>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</si>
  <si>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</si>
  <si>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</si>
  <si>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</si>
  <si>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</si>
  <si>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</si>
  <si>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</si>
  <si>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</si>
  <si>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</si>
  <si>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</si>
  <si>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</si>
  <si>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</si>
  <si>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</si>
  <si>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</si>
  <si>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</si>
  <si>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</si>
  <si>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</si>
  <si>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</si>
  <si>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</si>
  <si>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</si>
  <si>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</si>
  <si>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</si>
  <si>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</si>
  <si>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</si>
  <si>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</si>
  <si>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</si>
  <si>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</si>
  <si>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</si>
  <si>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</si>
  <si>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</si>
  <si>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</si>
  <si>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</si>
  <si>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</si>
  <si>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</si>
  <si>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</si>
  <si>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</si>
  <si>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</si>
  <si>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</si>
  <si>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</si>
  <si>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</si>
  <si>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</si>
  <si>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</si>
  <si>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</si>
  <si>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</si>
  <si>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</si>
  <si>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</si>
  <si>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</si>
  <si>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</si>
  <si>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</si>
  <si>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</si>
  <si>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</si>
  <si>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</si>
  <si>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</si>
  <si>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</si>
  <si>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</si>
  <si>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</si>
  <si>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</si>
  <si>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</si>
  <si>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</si>
  <si>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</si>
  <si>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</si>
  <si>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</si>
  <si>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</si>
  <si>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</si>
  <si>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</si>
  <si>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</si>
  <si>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</si>
  <si>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</si>
  <si>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</si>
  <si>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</si>
  <si>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</si>
  <si>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</si>
  <si>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</si>
  <si>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</si>
  <si>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</si>
  <si>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</si>
  <si>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</si>
  <si>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</si>
  <si>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</si>
  <si>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</si>
  <si>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</si>
  <si>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</si>
  <si>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</si>
  <si>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</si>
  <si>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</si>
  <si>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</si>
  <si>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</si>
  <si>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</si>
  <si>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</si>
  <si>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</si>
  <si>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</si>
  <si>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</si>
  <si>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</si>
  <si>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</si>
  <si>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</si>
  <si>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</si>
  <si>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</si>
  <si>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</si>
  <si>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</si>
  <si>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</si>
  <si>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</si>
  <si>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</si>
  <si>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</si>
  <si>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</si>
  <si>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</si>
  <si>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</si>
  <si>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</si>
  <si>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</si>
  <si>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</si>
  <si>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</si>
  <si>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</si>
  <si>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</si>
  <si>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</si>
  <si>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</si>
  <si>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</si>
  <si>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</si>
  <si>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</si>
  <si>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</si>
  <si>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</si>
  <si>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</si>
  <si>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</si>
  <si>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</si>
  <si>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</si>
  <si>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</si>
  <si>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</si>
  <si>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</si>
  <si>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</si>
  <si>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</si>
  <si>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</si>
  <si>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</si>
  <si>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</si>
  <si>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</si>
  <si>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</si>
  <si>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</si>
  <si>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</si>
  <si>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</si>
  <si>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</si>
  <si>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</si>
  <si>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</si>
  <si>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</si>
  <si>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</si>
  <si>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</si>
  <si>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</si>
  <si>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</si>
  <si>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</si>
  <si>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</si>
  <si>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</si>
  <si>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</si>
  <si>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</si>
  <si>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</si>
  <si>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</si>
  <si>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</si>
  <si>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</si>
  <si>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</si>
  <si>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</si>
  <si>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</si>
  <si>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</si>
  <si>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</si>
  <si>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</si>
  <si>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</si>
  <si>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</si>
  <si>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</si>
  <si>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</si>
  <si>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</si>
  <si>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</si>
  <si>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</si>
  <si>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</si>
  <si>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</si>
  <si>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</si>
  <si>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</si>
  <si>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</si>
  <si>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</si>
  <si>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</si>
  <si>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</si>
  <si>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</si>
  <si>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</si>
  <si>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</si>
  <si>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</si>
  <si>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</si>
  <si>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</si>
  <si>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</si>
  <si>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</si>
  <si>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</si>
  <si>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</si>
  <si>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</si>
  <si>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</si>
  <si>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</si>
  <si>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</si>
  <si>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</si>
  <si>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</si>
  <si>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</si>
  <si>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</si>
  <si>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</si>
  <si>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</si>
  <si>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</si>
  <si>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</si>
  <si>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</si>
  <si>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</si>
  <si>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</si>
  <si>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</si>
  <si>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</si>
  <si>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</si>
  <si>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</si>
  <si>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</si>
  <si>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</si>
  <si>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</si>
  <si>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</si>
  <si>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</si>
  <si>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</si>
  <si>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</si>
  <si>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</si>
  <si>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</si>
  <si>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</si>
  <si>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</si>
  <si>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</si>
  <si>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</si>
  <si>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</si>
  <si>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</si>
  <si>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</si>
  <si>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</si>
  <si>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</si>
  <si>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</si>
  <si>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</si>
  <si>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</si>
  <si>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</si>
  <si>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</si>
  <si>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</si>
  <si>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</si>
  <si>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</si>
  <si>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</si>
  <si>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</si>
  <si>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</si>
  <si>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</si>
  <si>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</si>
  <si>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</si>
  <si>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</si>
  <si>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</si>
  <si>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</si>
  <si>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</si>
  <si>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</si>
  <si>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</si>
  <si>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</si>
  <si>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</si>
  <si>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</si>
  <si>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</si>
  <si>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</si>
  <si>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</si>
  <si>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</si>
  <si>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</si>
  <si>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</si>
  <si>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</si>
  <si>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</si>
  <si>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</si>
  <si>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</si>
  <si>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</si>
  <si>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</si>
  <si>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</si>
  <si>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</si>
  <si>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</si>
  <si>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</si>
  <si>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</si>
  <si>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</si>
  <si>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</si>
  <si>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</si>
  <si>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</si>
  <si>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</si>
  <si>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</si>
  <si>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</si>
  <si>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</si>
  <si>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</si>
  <si>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</si>
  <si>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</si>
  <si>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</si>
  <si>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</si>
  <si>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</si>
  <si>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</si>
  <si>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</si>
  <si>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</si>
  <si>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</si>
  <si>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</si>
  <si>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</si>
  <si>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</si>
  <si>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</si>
  <si>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</si>
  <si>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</si>
  <si>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</si>
  <si>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</si>
  <si>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</si>
  <si>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</si>
  <si>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</si>
  <si>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</si>
  <si>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</si>
  <si>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</si>
  <si>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</si>
  <si>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</si>
  <si>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</si>
  <si>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</si>
  <si>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</si>
  <si>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</si>
  <si>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</si>
  <si>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</si>
  <si>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</si>
  <si>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</si>
  <si>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</si>
  <si>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</si>
  <si>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</si>
  <si>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</si>
  <si>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</si>
  <si>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</si>
  <si>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</si>
  <si>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</si>
  <si>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</si>
  <si>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</si>
  <si>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</si>
  <si>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</si>
  <si>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</si>
  <si>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</si>
  <si>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</si>
  <si>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</si>
  <si>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</si>
  <si>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</si>
  <si>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</si>
  <si>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</si>
  <si>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</si>
  <si>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</si>
  <si>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</si>
  <si>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</si>
  <si>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</si>
  <si>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</si>
  <si>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</si>
  <si>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t>Frankfurt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</si>
  <si>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</si>
  <si>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</si>
  <si>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</si>
  <si>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</si>
  <si>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</si>
  <si>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</si>
  <si>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</si>
  <si>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</si>
  <si>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</si>
  <si>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</si>
  <si>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</si>
  <si>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</si>
  <si>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</si>
  <si>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</si>
  <si>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</si>
  <si>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</si>
  <si>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</si>
  <si>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</si>
  <si>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</si>
  <si>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</si>
  <si>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</si>
  <si>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</si>
  <si>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</si>
  <si>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</si>
  <si>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</si>
  <si>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</si>
  <si>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</si>
  <si>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</si>
  <si>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</si>
  <si>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</si>
  <si>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</si>
  <si>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</si>
  <si>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</si>
  <si>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</si>
  <si>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</si>
  <si>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</si>
  <si>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</si>
  <si>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</si>
  <si>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</si>
  <si>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</si>
  <si>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</si>
  <si>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</si>
  <si>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</si>
  <si>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</si>
  <si>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</si>
  <si>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</si>
  <si>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</si>
  <si>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</si>
  <si>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</si>
  <si>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</si>
  <si>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</si>
  <si>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</si>
  <si>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</si>
  <si>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</si>
  <si>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</si>
  <si>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</si>
  <si>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</si>
  <si>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</si>
  <si>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</si>
  <si>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</si>
  <si>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</si>
  <si>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</si>
  <si>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</si>
  <si>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</si>
  <si>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</si>
  <si>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</si>
  <si>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</si>
  <si>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</si>
  <si>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</si>
  <si>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</si>
  <si>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</si>
  <si>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</si>
  <si>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</si>
  <si>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</si>
  <si>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</si>
  <si>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</si>
  <si>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</si>
  <si>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</si>
  <si>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</si>
  <si>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</si>
  <si>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</si>
  <si>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</si>
  <si>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</si>
  <si>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</si>
  <si>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</si>
  <si>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</si>
  <si>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</si>
  <si>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</si>
  <si>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</si>
  <si>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</si>
  <si>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</si>
  <si>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</si>
  <si>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</si>
  <si>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</si>
  <si>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</si>
  <si>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</si>
  <si>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</si>
  <si>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</si>
  <si>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</si>
  <si>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</si>
  <si>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</si>
  <si>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</si>
  <si>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</si>
  <si>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</si>
  <si>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</si>
  <si>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</si>
  <si>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</si>
  <si>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</si>
  <si>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</si>
  <si>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</si>
  <si>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</si>
  <si>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</si>
  <si>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</si>
  <si>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</si>
  <si>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</si>
  <si>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</si>
  <si>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</si>
  <si>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</si>
  <si>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</si>
  <si>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</si>
  <si>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</si>
  <si>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</si>
  <si>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</si>
  <si>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</si>
  <si>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</si>
  <si>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</si>
  <si>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</si>
  <si>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</si>
  <si>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</si>
  <si>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</si>
  <si>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</si>
  <si>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</si>
  <si>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</si>
  <si>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</si>
  <si>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</si>
  <si>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</si>
  <si>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</si>
  <si>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Private …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</si>
  <si>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</si>
  <si>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</si>
  <si>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</si>
  <si>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</si>
  <si>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</si>
  <si>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</si>
  <si>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</si>
  <si>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Subsidi…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</si>
  <si>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</si>
  <si>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</si>
  <si>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</si>
  <si>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</si>
  <si>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</si>
  <si>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</si>
  <si>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</si>
  <si>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</si>
  <si>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</si>
  <si>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</si>
  <si>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</si>
  <si>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</si>
  <si>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</si>
  <si>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</si>
  <si>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</si>
  <si>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</si>
  <si>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</si>
  <si>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</si>
  <si>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</si>
  <si>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</si>
  <si>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</si>
  <si>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ransport…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</si>
  <si>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</si>
  <si>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</si>
  <si>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Manufact…</t>
    </r>
  </si>
  <si>
    <r>
      <rPr>
        <sz val="11"/>
        <color theme="1"/>
        <rFont val="Calibri"/>
        <family val="2"/>
        <scheme val="minor"/>
      </rPr>
      <t>Infrastruc…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</si>
  <si>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</si>
  <si>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</si>
  <si>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</si>
  <si>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</si>
  <si>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</si>
  <si>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</si>
  <si>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</si>
  <si>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r>
      <rPr>
        <sz val="11"/>
        <color theme="1"/>
        <rFont val="Calibri"/>
        <family val="2"/>
        <scheme val="minor"/>
      </rPr>
      <t>https://w…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</si>
</sst>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"/>
    <numFmt numFmtId="165" formatCode="yyyy\-mm\-dd;@"/>
    <numFmt numFmtId="166" formatCode="0.0000000"/>
    <numFmt numFmtId="167" formatCode="0.0"/>
    <numFmt numFmtId="168" formatCode="0_ ;\-0\ "/>
    <numFmt numFmtId="169" formatCode="#,##0.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8"/>
      <color rgb="FF111111"/>
      <name val="Arial"/>
      <family val="2"/>
    </font>
    <font>
      <sz val="11"/>
      <color theme="1"/>
      <name val="Calibri"/>
      <family val="2"/>
      <scheme val="minor"/>
    </font>
    <font>
      <sz val="10.5"/>
      <name val="Arial"/>
      <family val="2"/>
    </font>
    <font>
      <sz val="10"/>
      <color rgb="FF000000"/>
      <name val="Arial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9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/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theme="0"/>
      </start>
      <end/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101">
    <xf numFmtId="0" fontId="0" fillId="0" borderId="0" xfId="0"/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 wrapText="1"/>
    </xf>
    <xf numFmtId="168" fontId="0" fillId="0" borderId="5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5" fontId="0" fillId="0" borderId="0" xfId="0" applyNumberFormat="1" applyAlignment="1">
      <alignment horizontal="left" vertical="center" shrinkToFit="1"/>
    </xf>
    <xf numFmtId="167" fontId="0" fillId="0" borderId="0" xfId="0" applyNumberFormat="1" applyAlignment="1">
      <alignment horizontal="left" vertical="center" wrapText="1"/>
    </xf>
    <xf numFmtId="168" fontId="0" fillId="0" borderId="0" xfId="0" applyNumberFormat="1" applyAlignment="1">
      <alignment horizontal="left" vertical="center" wrapText="1"/>
    </xf>
    <xf numFmtId="166" fontId="0" fillId="2" borderId="0" xfId="0" applyNumberFormat="1" applyFill="1" applyAlignment="1">
      <alignment horizontal="left" vertical="center"/>
    </xf>
    <xf numFmtId="166" fontId="0" fillId="3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 shrinkToFit="1"/>
    </xf>
    <xf numFmtId="165" fontId="0" fillId="0" borderId="5" xfId="0" applyNumberFormat="1" applyBorder="1" applyAlignment="1">
      <alignment horizontal="left" vertical="center" shrinkToFit="1"/>
    </xf>
    <xf numFmtId="168" fontId="0" fillId="0" borderId="5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 shrinkToFit="1"/>
    </xf>
    <xf numFmtId="166" fontId="0" fillId="2" borderId="1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top" shrinkToFit="1"/>
    </xf>
    <xf numFmtId="167" fontId="0" fillId="0" borderId="5" xfId="0" applyNumberForma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shrinkToFit="1"/>
    </xf>
    <xf numFmtId="0" fontId="4" fillId="4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shrinkToFit="1"/>
    </xf>
    <xf numFmtId="165" fontId="0" fillId="0" borderId="6" xfId="0" applyNumberFormat="1" applyBorder="1" applyAlignment="1">
      <alignment horizontal="left" vertical="center" shrinkToFit="1"/>
    </xf>
    <xf numFmtId="167" fontId="0" fillId="0" borderId="6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166" fontId="0" fillId="0" borderId="4" xfId="0" applyNumberFormat="1" applyBorder="1" applyAlignment="1">
      <alignment horizontal="left" vertical="center"/>
    </xf>
    <xf numFmtId="0" fontId="5" fillId="0" borderId="0" xfId="1" applyNumberFormat="1" applyAlignment="1">
      <alignment vertical="top"/>
    </xf>
    <xf numFmtId="0" fontId="5" fillId="0" borderId="0" xfId="1" applyNumberFormat="1" applyFill="1" applyAlignment="1">
      <alignment vertical="top"/>
    </xf>
    <xf numFmtId="49" fontId="6" fillId="0" borderId="8" xfId="1" applyNumberFormat="1" applyFont="1" applyFill="1" applyBorder="1" applyAlignment="1">
      <alignment vertical="top"/>
    </xf>
    <xf numFmtId="49" fontId="6" fillId="5" borderId="8" xfId="1" applyNumberFormat="1" applyFont="1" applyFill="1" applyBorder="1" applyAlignment="1">
      <alignment vertical="top"/>
    </xf>
    <xf numFmtId="0" fontId="5" fillId="0" borderId="8" xfId="1" applyBorder="1" applyAlignment="1">
      <alignment vertical="top"/>
    </xf>
    <xf numFmtId="49" fontId="5" fillId="0" borderId="8" xfId="1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169" fontId="7" fillId="0" borderId="0" xfId="0" applyNumberFormat="1" applyFont="1"/>
    <xf numFmtId="0" fontId="0" fillId="0" borderId="8" xfId="0" applyBorder="1" applyAlignment="1">
      <alignment horizontal="left" vertical="top"/>
    </xf>
    <xf numFmtId="49" fontId="1" fillId="5" borderId="8" xfId="1" applyNumberFormat="1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 indent="1"/>
    </xf>
    <xf numFmtId="0" fontId="10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 indent="1"/>
    </xf>
    <xf numFmtId="1" fontId="0" fillId="0" borderId="5" xfId="0" applyNumberFormat="1" applyFont="1" applyBorder="1" applyAlignment="1">
      <alignment horizontal="left" vertical="center" shrinkToFit="1"/>
    </xf>
    <xf numFmtId="0" fontId="0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165" fontId="0" fillId="0" borderId="5" xfId="0" applyNumberFormat="1" applyFont="1" applyBorder="1" applyAlignment="1">
      <alignment horizontal="left" vertical="center" shrinkToFit="1"/>
    </xf>
    <xf numFmtId="167" fontId="0" fillId="0" borderId="5" xfId="0" applyNumberFormat="1" applyFont="1" applyBorder="1" applyAlignment="1">
      <alignment horizontal="left" vertical="center" shrinkToFit="1"/>
    </xf>
    <xf numFmtId="167" fontId="0" fillId="0" borderId="5" xfId="0" applyNumberFormat="1" applyFont="1" applyBorder="1" applyAlignment="1">
      <alignment horizontal="left" vertical="center" wrapText="1"/>
    </xf>
    <xf numFmtId="1" fontId="0" fillId="0" borderId="5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top" wrapText="1" indent="1"/>
    </xf>
    <xf numFmtId="165" fontId="0" fillId="0" borderId="6" xfId="0" applyNumberFormat="1" applyFont="1" applyBorder="1" applyAlignment="1">
      <alignment horizontal="left" vertical="center" shrinkToFit="1"/>
    </xf>
    <xf numFmtId="167" fontId="0" fillId="0" borderId="6" xfId="0" applyNumberFormat="1" applyFont="1" applyBorder="1" applyAlignment="1">
      <alignment horizontal="left" vertical="center" shrinkToFit="1"/>
    </xf>
    <xf numFmtId="1" fontId="0" fillId="0" borderId="6" xfId="0" applyNumberFormat="1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F482BCA0-56BB-FB43-8EC8-49C8D104BDEC}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1979" totalsRowShown="0" headerRowDxfId="37" dataDxfId="36">
  <autoFilter ref="A1:R1979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#" dataDxfId="35"/>
    <tableColumn id="2" xr3:uid="{8B0F3933-130D-0447-8D1A-942D6383A584}" name="Company" dataDxfId="34"/>
    <tableColumn id="3" xr3:uid="{80B2BDC7-D3EC-8F41-8A97-9F934B76E54A}" name="Location_HQ" dataDxfId="33"/>
    <tableColumn id="17" xr3:uid="{F8FB89FE-633E-0B4E-B7B2-D52B073726C0}" name="Region" dataDxfId="32"/>
    <tableColumn id="18" xr3:uid="{A656558C-F010-2548-8CAE-619693D72619}" name="State"/>
    <tableColumn id="4" xr3:uid="{E514BB72-3200-C84C-9272-72E10B18BE99}" name="Country" dataDxfId="31"/>
    <tableColumn id="5" xr3:uid="{7EEB81F0-41D6-BA48-BC0D-1651B5039855}" name="Continent" dataDxfId="30"/>
    <tableColumn id="6" xr3:uid="{C2DCE592-78E5-5D4C-B3F6-E6F5A4DE242D}" name="Laid_Off" dataDxfId="29"/>
    <tableColumn id="7" xr3:uid="{7958003D-B026-9948-9AD8-EE050191915C}" name="Date_layoffs" dataDxfId="28"/>
    <tableColumn id="8" xr3:uid="{B7772A7C-E9F5-154E-B524-5BF840FDD07A}" name="Percentage" dataDxfId="27"/>
    <tableColumn id="9" xr3:uid="{07734AD6-170C-2A48-8086-2E0EBBBAB85C}" name="Company_Size_before_Layoffs" dataDxfId="26"/>
    <tableColumn id="10" xr3:uid="{BB07E471-13FA-1F45-A65D-9ACBE5ED21CD}" name="Company_Size_after_layoffs" dataDxfId="25"/>
    <tableColumn id="11" xr3:uid="{D68948BE-0BF8-7142-BD28-2E9963E77BB3}" name="Industry" dataDxfId="2"/>
    <tableColumn id="12" xr3:uid="{EE26E661-BFAA-DA4B-ACEC-F6A1836C1366}" name="Stage" dataDxfId="24"/>
    <tableColumn id="13" xr3:uid="{7118E8EB-F7AD-5D45-8CE3-82B03C294659}" name="Money_Raised_in__mil" dataDxfId="23"/>
    <tableColumn id="14" xr3:uid="{B87C06DD-AE7F-2943-95AF-E1F560596A3D}" name="Year" dataDxfId="22"/>
    <tableColumn id="15" xr3:uid="{4B3911F8-80D2-D543-BC29-C7D885B0623B}" name="latitude" dataDxfId="1">
      <calculatedColumnFormula>VLOOKUP(Table13[[#This Row],[Location_HQ]],tech_layoffs_location!A:F,6,FALSE)</calculatedColumnFormula>
    </tableColumn>
    <tableColumn id="16" xr3:uid="{09F04526-C3C4-D641-B63B-9ACC130C59B6}" name="longitude" dataDxfId="0">
      <calculatedColumnFormula>VLOOKUP(Table13[[#This Row],[Location_HQ]],tech_layoffs_location!A:G,7,FALSE)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D2DD1B8-C9EF-5E4F-9729-764F0BC93DC7}" name="Table132" displayName="Table132" ref="A1:R1840" totalsRowShown="0" headerRowDxfId="21" dataDxfId="20">
  <autoFilter ref="A1:R1840" xr:uid="{9BCCE1BC-1A45-CC45-9D5E-D4820695CBC7}"/>
  <sortState xmlns:xlrd2="http://schemas.microsoft.com/office/spreadsheetml/2017/richdata2" ref="A2:R1840">
    <sortCondition ref="I1:I1840"/>
  </sortState>
  <tableColumns count="18">
    <tableColumn id="1" xr3:uid="{645DE03F-0667-D248-B822-330D2ACEC601}" name="#" dataDxfId="19"/>
    <tableColumn id="2" xr3:uid="{12C2C31F-4124-8F44-ABE7-47592EFFA999}" name="Company" dataDxfId="18"/>
    <tableColumn id="3" xr3:uid="{1586163D-97B6-BD4A-A94E-A411FBD66A4B}" name="Location_HQ" dataDxfId="17"/>
    <tableColumn id="17" xr3:uid="{CFA0131B-7760-4944-B7E6-2C544A5FCA5B}" name="Region" dataDxfId="16"/>
    <tableColumn id="18" xr3:uid="{B7382A59-094D-FA41-B59F-693F348390B8}" name="State"/>
    <tableColumn id="4" xr3:uid="{C022B0E7-6B7E-CD44-8C0B-68AC5CBE071B}" name="Country" dataDxfId="15"/>
    <tableColumn id="5" xr3:uid="{58FD1E0D-8F0D-7543-9FF8-1F208641BEA2}" name="Continent" dataDxfId="14"/>
    <tableColumn id="6" xr3:uid="{B9760C34-01DD-EF45-8DD4-543AB3A7CA62}" name="Laid_Off" dataDxfId="13"/>
    <tableColumn id="7" xr3:uid="{4D4D71B4-6164-7748-9718-4AB1BCC4764B}" name="Date_layoffs" dataDxfId="12"/>
    <tableColumn id="8" xr3:uid="{154DC01C-EB7F-A040-B97F-7D365111ECD3}" name="Percentage" dataDxfId="11"/>
    <tableColumn id="9" xr3:uid="{D7E19984-00C9-C645-BF09-5950868644F0}" name="Company_Size_before_Layoffs" dataDxfId="10"/>
    <tableColumn id="10" xr3:uid="{51DD89F3-2968-6E40-AC0B-DB6984ADDCA4}" name="Company_Size_after_layoffs" dataDxfId="9"/>
    <tableColumn id="11" xr3:uid="{B7FDDB65-1598-C24F-A599-372DCE7310EC}" name="Industry" dataDxfId="8"/>
    <tableColumn id="12" xr3:uid="{CC87F935-7BD6-4840-964F-0D15098150B3}" name="Stage" dataDxfId="7"/>
    <tableColumn id="13" xr3:uid="{221455DC-56F3-1541-9F44-E56DF633A56C}" name="Money_Raised_in__mil" dataDxfId="6"/>
    <tableColumn id="14" xr3:uid="{EC1787CE-50AF-F04D-B8D4-CE48B9311DBC}" name="Year" dataDxfId="5"/>
    <tableColumn id="15" xr3:uid="{E62880B1-B584-5240-96B4-CFF47BCCEFCE}" name="lat" dataDxfId="4"/>
    <tableColumn id="16" xr3:uid="{A668B060-2789-5045-935C-FC88AB935EF1}" name="lng" dataDxfId="3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2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1979"/>
  <sheetViews>
    <sheetView tabSelected="1" topLeftCell="H1" zoomScale="120" zoomScaleNormal="120" workbookViewId="0">
      <pane ySplit="1" topLeftCell="A2" activePane="bottomLeft" state="frozen"/>
      <selection pane="bottomLeft" activeCell="R3" sqref="R3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98" customWidth="1"/>
    <col min="14" max="14" width="13.1640625" style="3" customWidth="1"/>
    <col min="15" max="15" width="22.33203125" style="47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77" t="s">
        <v>1753</v>
      </c>
      <c r="R1" s="77" t="s">
        <v>1754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 t="s">
        <v>1373</v>
      </c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98" t="s">
        <v>33</v>
      </c>
      <c r="N2" s="3" t="s">
        <v>44</v>
      </c>
      <c r="O2" s="47">
        <v>90</v>
      </c>
      <c r="P2" s="3">
        <v>2020</v>
      </c>
      <c r="Q2" s="3">
        <f>VLOOKUP(Table13[[#This Row],[Location_HQ]],tech_layoffs_location!A:F,6,FALSE)</f>
        <v>34.053690899999999</v>
      </c>
      <c r="R2" s="3">
        <f>VLOOKUP(Table13[[#This Row],[Location_HQ]],tech_layoffs_location!A:G,7,FALSE)</f>
        <v>-118.242766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 t="s">
        <v>1373</v>
      </c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98" t="s">
        <v>35</v>
      </c>
      <c r="N3" s="3" t="s">
        <v>25</v>
      </c>
      <c r="O3" s="47">
        <v>45</v>
      </c>
      <c r="P3" s="3">
        <v>2020</v>
      </c>
      <c r="Q3" s="3">
        <f>VLOOKUP(Table13[[#This Row],[Location_HQ]],tech_layoffs_location!A:F,6,FALSE)</f>
        <v>34.053690899999999</v>
      </c>
      <c r="R3" s="3">
        <f>VLOOKUP(Table13[[#This Row],[Location_HQ]],tech_layoffs_location!A:G,7,FALSE)</f>
        <v>-118.242766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98" t="s">
        <v>19</v>
      </c>
      <c r="N4" s="3" t="s">
        <v>150</v>
      </c>
      <c r="O4" s="47">
        <v>1</v>
      </c>
      <c r="P4" s="3">
        <v>2020</v>
      </c>
      <c r="Q4" s="3">
        <f>VLOOKUP(Table13[[#This Row],[Location_HQ]],tech_layoffs_location!A:F,6,FALSE)</f>
        <v>37.779258800000001</v>
      </c>
      <c r="R4" s="3">
        <f>VLOOKUP(Table13[[#This Row],[Location_HQ]],tech_layoffs_location!A:G,7,FALSE)</f>
        <v>-122.4193286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98" t="s">
        <v>277</v>
      </c>
      <c r="N5" s="3" t="s">
        <v>150</v>
      </c>
      <c r="O5" s="47">
        <v>6</v>
      </c>
      <c r="P5" s="3">
        <v>2020</v>
      </c>
      <c r="Q5" s="3">
        <f>VLOOKUP(Table13[[#This Row],[Location_HQ]],tech_layoffs_location!A:F,6,FALSE)</f>
        <v>30.271128600000001</v>
      </c>
      <c r="R5" s="3">
        <f>VLOOKUP(Table13[[#This Row],[Location_HQ]],tech_layoffs_location!A:G,7,FALSE)</f>
        <v>-97.743699500000005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98" t="s">
        <v>75</v>
      </c>
      <c r="N6" s="3" t="s">
        <v>44</v>
      </c>
      <c r="O6" s="47">
        <v>79</v>
      </c>
      <c r="P6" s="3">
        <v>2020</v>
      </c>
      <c r="Q6" s="3">
        <f>VLOOKUP(Table13[[#This Row],[Location_HQ]],tech_layoffs_location!A:F,6,FALSE)</f>
        <v>39.739236400000003</v>
      </c>
      <c r="R6" s="3">
        <f>VLOOKUP(Table13[[#This Row],[Location_HQ]],tech_layoffs_location!A:G,7,FALSE)</f>
        <v>-104.98486200000001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98" t="s">
        <v>133</v>
      </c>
      <c r="N7" s="3" t="s">
        <v>150</v>
      </c>
      <c r="O7" s="47">
        <v>4</v>
      </c>
      <c r="P7" s="3">
        <v>2020</v>
      </c>
      <c r="Q7" s="3">
        <f>VLOOKUP(Table13[[#This Row],[Location_HQ]],tech_layoffs_location!A:F,6,FALSE)</f>
        <v>40.014985600000003</v>
      </c>
      <c r="R7" s="3">
        <f>VLOOKUP(Table13[[#This Row],[Location_HQ]],tech_layoffs_location!A:G,7,FALSE)</f>
        <v>-105.270545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98" t="s">
        <v>75</v>
      </c>
      <c r="N8" s="3" t="s">
        <v>52</v>
      </c>
      <c r="O8" s="47">
        <v>17</v>
      </c>
      <c r="P8" s="3">
        <v>2020</v>
      </c>
      <c r="Q8" s="3">
        <f>VLOOKUP(Table13[[#This Row],[Location_HQ]],tech_layoffs_location!A:F,6,FALSE)</f>
        <v>41.875561599999997</v>
      </c>
      <c r="R8" s="3">
        <f>VLOOKUP(Table13[[#This Row],[Location_HQ]],tech_layoffs_location!A:G,7,FALSE)</f>
        <v>-87.6244212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98" t="s">
        <v>242</v>
      </c>
      <c r="N9" s="3" t="s">
        <v>150</v>
      </c>
      <c r="O9" s="47">
        <v>7</v>
      </c>
      <c r="P9" s="3">
        <v>2020</v>
      </c>
      <c r="Q9" s="3">
        <f>VLOOKUP(Table13[[#This Row],[Location_HQ]],tech_layoffs_location!A:F,6,FALSE)</f>
        <v>49.260872399999997</v>
      </c>
      <c r="R9" s="3">
        <f>VLOOKUP(Table13[[#This Row],[Location_HQ]],tech_layoffs_location!A:G,7,FALSE)</f>
        <v>-123.113952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98" t="s">
        <v>402</v>
      </c>
      <c r="N10" s="3" t="s">
        <v>36</v>
      </c>
      <c r="O10" s="47">
        <v>120</v>
      </c>
      <c r="P10" s="3">
        <v>2020</v>
      </c>
      <c r="Q10" s="3">
        <f>VLOOKUP(Table13[[#This Row],[Location_HQ]],tech_layoffs_location!A:F,6,FALSE)</f>
        <v>40.7127281</v>
      </c>
      <c r="R10" s="3">
        <f>VLOOKUP(Table13[[#This Row],[Location_HQ]],tech_layoffs_location!A:G,7,FALSE)</f>
        <v>-74.006015199999993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98" t="s">
        <v>140</v>
      </c>
      <c r="N11" s="3" t="s">
        <v>84</v>
      </c>
      <c r="O11" s="47">
        <v>1600</v>
      </c>
      <c r="P11" s="3">
        <v>2020</v>
      </c>
      <c r="Q11" s="3">
        <f>VLOOKUP(Table13[[#This Row],[Location_HQ]],tech_layoffs_location!A:F,6,FALSE)</f>
        <v>40.7127281</v>
      </c>
      <c r="R11" s="3">
        <f>VLOOKUP(Table13[[#This Row],[Location_HQ]],tech_layoffs_location!A:G,7,FALSE)</f>
        <v>-74.006015199999993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98" t="s">
        <v>140</v>
      </c>
      <c r="N12" s="3" t="s">
        <v>111</v>
      </c>
      <c r="O12" s="47">
        <v>280</v>
      </c>
      <c r="P12" s="3">
        <v>2020</v>
      </c>
      <c r="Q12" s="3">
        <f>VLOOKUP(Table13[[#This Row],[Location_HQ]],tech_layoffs_location!A:F,6,FALSE)</f>
        <v>40.7127281</v>
      </c>
      <c r="R12" s="3">
        <f>VLOOKUP(Table13[[#This Row],[Location_HQ]],tech_layoffs_location!A:G,7,FALSE)</f>
        <v>-74.006015199999993</v>
      </c>
    </row>
    <row r="13" spans="1:18" x14ac:dyDescent="0.2">
      <c r="A13" s="3">
        <v>12</v>
      </c>
      <c r="B13" s="3" t="s">
        <v>1319</v>
      </c>
      <c r="C13" s="3" t="s">
        <v>79</v>
      </c>
      <c r="E13" s="3" t="s">
        <v>1373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98" t="s">
        <v>82</v>
      </c>
      <c r="N13" s="3" t="s">
        <v>25</v>
      </c>
      <c r="O13" s="47">
        <v>7</v>
      </c>
      <c r="P13" s="3">
        <v>2020</v>
      </c>
      <c r="Q13" s="3">
        <f>VLOOKUP(Table13[[#This Row],[Location_HQ]],tech_layoffs_location!A:F,6,FALSE)</f>
        <v>34.053690899999999</v>
      </c>
      <c r="R13" s="3">
        <f>VLOOKUP(Table13[[#This Row],[Location_HQ]],tech_layoffs_location!A:G,7,FALSE)</f>
        <v>-118.242766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98" t="s">
        <v>38</v>
      </c>
      <c r="N14" s="3" t="s">
        <v>44</v>
      </c>
      <c r="O14" s="47">
        <v>94</v>
      </c>
      <c r="P14" s="3">
        <v>2020</v>
      </c>
      <c r="Q14" s="3">
        <f>VLOOKUP(Table13[[#This Row],[Location_HQ]],tech_layoffs_location!A:F,6,FALSE)</f>
        <v>37.4443293</v>
      </c>
      <c r="R14" s="3">
        <f>VLOOKUP(Table13[[#This Row],[Location_HQ]],tech_layoffs_location!A:G,7,FALSE)</f>
        <v>-122.1598465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98" t="s">
        <v>33</v>
      </c>
      <c r="N15" s="3" t="s">
        <v>36</v>
      </c>
      <c r="O15" s="47">
        <v>2</v>
      </c>
      <c r="P15" s="3">
        <v>2020</v>
      </c>
      <c r="Q15" s="3">
        <f>VLOOKUP(Table13[[#This Row],[Location_HQ]],tech_layoffs_location!A:F,6,FALSE)</f>
        <v>47.603832099999998</v>
      </c>
      <c r="R15" s="3">
        <f>VLOOKUP(Table13[[#This Row],[Location_HQ]],tech_layoffs_location!A:G,7,FALSE)</f>
        <v>-122.330062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98" t="s">
        <v>75</v>
      </c>
      <c r="N16" s="3" t="s">
        <v>52</v>
      </c>
      <c r="O16" s="47">
        <v>36</v>
      </c>
      <c r="P16" s="3">
        <v>2020</v>
      </c>
      <c r="Q16" s="3">
        <f>VLOOKUP(Table13[[#This Row],[Location_HQ]],tech_layoffs_location!A:F,6,FALSE)</f>
        <v>30.271128600000001</v>
      </c>
      <c r="R16" s="3">
        <f>VLOOKUP(Table13[[#This Row],[Location_HQ]],tech_layoffs_location!A:G,7,FALSE)</f>
        <v>-97.743699500000005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98" t="s">
        <v>87</v>
      </c>
      <c r="N17" s="3" t="s">
        <v>52</v>
      </c>
      <c r="O17" s="47">
        <v>48</v>
      </c>
      <c r="P17" s="3">
        <v>2020</v>
      </c>
      <c r="Q17" s="3">
        <f>VLOOKUP(Table13[[#This Row],[Location_HQ]],tech_layoffs_location!A:F,6,FALSE)</f>
        <v>37.779258800000001</v>
      </c>
      <c r="R17" s="3">
        <f>VLOOKUP(Table13[[#This Row],[Location_HQ]],tech_layoffs_location!A:G,7,FALSE)</f>
        <v>-122.4193286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98" t="s">
        <v>80</v>
      </c>
      <c r="N18" s="3" t="s">
        <v>52</v>
      </c>
      <c r="O18" s="47">
        <v>20</v>
      </c>
      <c r="P18" s="3">
        <v>2020</v>
      </c>
      <c r="Q18" s="3">
        <f>VLOOKUP(Table13[[#This Row],[Location_HQ]],tech_layoffs_location!A:F,6,FALSE)</f>
        <v>44.977299500000001</v>
      </c>
      <c r="R18" s="3">
        <f>VLOOKUP(Table13[[#This Row],[Location_HQ]],tech_layoffs_location!A:G,7,FALSE)</f>
        <v>-93.265469199999998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98" t="s">
        <v>75</v>
      </c>
      <c r="N19" s="3" t="s">
        <v>111</v>
      </c>
      <c r="O19" s="47">
        <v>359</v>
      </c>
      <c r="P19" s="3">
        <v>2020</v>
      </c>
      <c r="Q19" s="3">
        <f>VLOOKUP(Table13[[#This Row],[Location_HQ]],tech_layoffs_location!A:F,6,FALSE)</f>
        <v>37.779258800000001</v>
      </c>
      <c r="R19" s="3">
        <f>VLOOKUP(Table13[[#This Row],[Location_HQ]],tech_layoffs_location!A:G,7,FALSE)</f>
        <v>-122.4193286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98" t="s">
        <v>140</v>
      </c>
      <c r="N20" s="3" t="s">
        <v>52</v>
      </c>
      <c r="O20" s="47">
        <v>79</v>
      </c>
      <c r="P20" s="3">
        <v>2020</v>
      </c>
      <c r="Q20" s="3">
        <f>VLOOKUP(Table13[[#This Row],[Location_HQ]],tech_layoffs_location!A:F,6,FALSE)</f>
        <v>37.779258800000001</v>
      </c>
      <c r="R20" s="3">
        <f>VLOOKUP(Table13[[#This Row],[Location_HQ]],tech_layoffs_location!A:G,7,FALSE)</f>
        <v>-122.4193286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98" t="s">
        <v>51</v>
      </c>
      <c r="N21" s="3" t="s">
        <v>25</v>
      </c>
      <c r="O21" s="47">
        <v>233</v>
      </c>
      <c r="P21" s="3">
        <v>2020</v>
      </c>
      <c r="Q21" s="3">
        <f>VLOOKUP(Table13[[#This Row],[Location_HQ]],tech_layoffs_location!A:F,6,FALSE)</f>
        <v>45.520247099999999</v>
      </c>
      <c r="R21" s="3">
        <f>VLOOKUP(Table13[[#This Row],[Location_HQ]],tech_layoffs_location!A:G,7,FALSE)</f>
        <v>-122.674194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98" t="s">
        <v>133</v>
      </c>
      <c r="N22" s="3" t="s">
        <v>44</v>
      </c>
      <c r="O22" s="47">
        <v>48</v>
      </c>
      <c r="P22" s="3">
        <v>2020</v>
      </c>
      <c r="Q22" s="3">
        <f>VLOOKUP(Table13[[#This Row],[Location_HQ]],tech_layoffs_location!A:F,6,FALSE)</f>
        <v>30.271128600000001</v>
      </c>
      <c r="R22" s="3">
        <f>VLOOKUP(Table13[[#This Row],[Location_HQ]],tech_layoffs_location!A:G,7,FALSE)</f>
        <v>-97.743699500000005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98" t="s">
        <v>57</v>
      </c>
      <c r="N23" s="3" t="s">
        <v>52</v>
      </c>
      <c r="O23" s="47">
        <v>35</v>
      </c>
      <c r="P23" s="3">
        <v>2020</v>
      </c>
      <c r="Q23" s="3">
        <f>VLOOKUP(Table13[[#This Row],[Location_HQ]],tech_layoffs_location!A:F,6,FALSE)</f>
        <v>40.7127281</v>
      </c>
      <c r="R23" s="3">
        <f>VLOOKUP(Table13[[#This Row],[Location_HQ]],tech_layoffs_location!A:G,7,FALSE)</f>
        <v>-74.006015199999993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98" t="s">
        <v>75</v>
      </c>
      <c r="N24" s="3" t="s">
        <v>111</v>
      </c>
      <c r="P24" s="3">
        <v>2020</v>
      </c>
      <c r="Q24" s="3">
        <f>VLOOKUP(Table13[[#This Row],[Location_HQ]],tech_layoffs_location!A:F,6,FALSE)</f>
        <v>37.4443293</v>
      </c>
      <c r="R24" s="3">
        <f>VLOOKUP(Table13[[#This Row],[Location_HQ]],tech_layoffs_location!A:G,7,FALSE)</f>
        <v>-122.1598465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98" t="s">
        <v>75</v>
      </c>
      <c r="N25" s="3" t="s">
        <v>52</v>
      </c>
      <c r="O25" s="47">
        <v>26</v>
      </c>
      <c r="P25" s="3">
        <v>2020</v>
      </c>
      <c r="Q25" s="3">
        <f>VLOOKUP(Table13[[#This Row],[Location_HQ]],tech_layoffs_location!A:F,6,FALSE)</f>
        <v>37.779258800000001</v>
      </c>
      <c r="R25" s="3">
        <f>VLOOKUP(Table13[[#This Row],[Location_HQ]],tech_layoffs_location!A:G,7,FALSE)</f>
        <v>-122.4193286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98" t="s">
        <v>71</v>
      </c>
      <c r="N26" s="3" t="s">
        <v>72</v>
      </c>
      <c r="O26" s="47">
        <v>24</v>
      </c>
      <c r="P26" s="3">
        <v>2020</v>
      </c>
      <c r="Q26" s="3">
        <f>VLOOKUP(Table13[[#This Row],[Location_HQ]],tech_layoffs_location!A:F,6,FALSE)</f>
        <v>37.779258800000001</v>
      </c>
      <c r="R26" s="3">
        <f>VLOOKUP(Table13[[#This Row],[Location_HQ]],tech_layoffs_location!A:G,7,FALSE)</f>
        <v>-122.4193286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98" t="s">
        <v>33</v>
      </c>
      <c r="N27" s="3" t="s">
        <v>44</v>
      </c>
      <c r="O27" s="47">
        <v>88</v>
      </c>
      <c r="P27" s="3">
        <v>2020</v>
      </c>
      <c r="Q27" s="3">
        <f>VLOOKUP(Table13[[#This Row],[Location_HQ]],tech_layoffs_location!A:F,6,FALSE)</f>
        <v>37.779258800000001</v>
      </c>
      <c r="R27" s="3">
        <f>VLOOKUP(Table13[[#This Row],[Location_HQ]],tech_layoffs_location!A:G,7,FALSE)</f>
        <v>-122.4193286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98" t="s">
        <v>63</v>
      </c>
      <c r="N28" s="3" t="s">
        <v>150</v>
      </c>
      <c r="O28" s="47">
        <v>5</v>
      </c>
      <c r="P28" s="3">
        <v>2020</v>
      </c>
      <c r="Q28" s="3">
        <f>VLOOKUP(Table13[[#This Row],[Location_HQ]],tech_layoffs_location!A:F,6,FALSE)</f>
        <v>37.3893889</v>
      </c>
      <c r="R28" s="3">
        <f>VLOOKUP(Table13[[#This Row],[Location_HQ]],tech_layoffs_location!A:G,7,FALSE)</f>
        <v>-122.0832101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98" t="s">
        <v>30</v>
      </c>
      <c r="N29" s="3" t="s">
        <v>44</v>
      </c>
      <c r="O29" s="47">
        <v>149</v>
      </c>
      <c r="P29" s="3">
        <v>2020</v>
      </c>
      <c r="Q29" s="3">
        <f>VLOOKUP(Table13[[#This Row],[Location_HQ]],tech_layoffs_location!A:F,6,FALSE)</f>
        <v>43.6534817</v>
      </c>
      <c r="R29" s="3">
        <f>VLOOKUP(Table13[[#This Row],[Location_HQ]],tech_layoffs_location!A:G,7,FALSE)</f>
        <v>-79.383934699999998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98" t="s">
        <v>33</v>
      </c>
      <c r="N30" s="3" t="s">
        <v>52</v>
      </c>
      <c r="O30" s="47">
        <v>47</v>
      </c>
      <c r="P30" s="3">
        <v>2020</v>
      </c>
      <c r="Q30" s="3">
        <f>VLOOKUP(Table13[[#This Row],[Location_HQ]],tech_layoffs_location!A:F,6,FALSE)</f>
        <v>39.739236400000003</v>
      </c>
      <c r="R30" s="3">
        <f>VLOOKUP(Table13[[#This Row],[Location_HQ]],tech_layoffs_location!A:G,7,FALSE)</f>
        <v>-104.98486200000001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98" t="s">
        <v>140</v>
      </c>
      <c r="N31" s="3" t="s">
        <v>52</v>
      </c>
      <c r="O31" s="47">
        <v>34</v>
      </c>
      <c r="P31" s="3">
        <v>2020</v>
      </c>
      <c r="Q31" s="3">
        <f>VLOOKUP(Table13[[#This Row],[Location_HQ]],tech_layoffs_location!A:F,6,FALSE)</f>
        <v>37.779258800000001</v>
      </c>
      <c r="R31" s="3">
        <f>VLOOKUP(Table13[[#This Row],[Location_HQ]],tech_layoffs_location!A:G,7,FALSE)</f>
        <v>-122.4193286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98" t="s">
        <v>242</v>
      </c>
      <c r="N32" s="3" t="s">
        <v>66</v>
      </c>
      <c r="O32" s="47">
        <v>149</v>
      </c>
      <c r="P32" s="3">
        <v>2020</v>
      </c>
      <c r="Q32" s="3">
        <f>VLOOKUP(Table13[[#This Row],[Location_HQ]],tech_layoffs_location!A:F,6,FALSE)</f>
        <v>45.520247099999999</v>
      </c>
      <c r="R32" s="3">
        <f>VLOOKUP(Table13[[#This Row],[Location_HQ]],tech_layoffs_location!A:G,7,FALSE)</f>
        <v>-122.674194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98" t="s">
        <v>38</v>
      </c>
      <c r="N33" s="3" t="s">
        <v>52</v>
      </c>
      <c r="O33" s="47">
        <v>49</v>
      </c>
      <c r="P33" s="3">
        <v>2020</v>
      </c>
      <c r="Q33" s="3">
        <f>VLOOKUP(Table13[[#This Row],[Location_HQ]],tech_layoffs_location!A:F,6,FALSE)</f>
        <v>49.260872399999997</v>
      </c>
      <c r="R33" s="3">
        <f>VLOOKUP(Table13[[#This Row],[Location_HQ]],tech_layoffs_location!A:G,7,FALSE)</f>
        <v>-123.113952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98" t="s">
        <v>80</v>
      </c>
      <c r="N34" s="3" t="s">
        <v>44</v>
      </c>
      <c r="O34" s="47">
        <v>60</v>
      </c>
      <c r="P34" s="3">
        <v>2020</v>
      </c>
      <c r="Q34" s="3">
        <f>VLOOKUP(Table13[[#This Row],[Location_HQ]],tech_layoffs_location!A:F,6,FALSE)</f>
        <v>42.355433400000003</v>
      </c>
      <c r="R34" s="3">
        <f>VLOOKUP(Table13[[#This Row],[Location_HQ]],tech_layoffs_location!A:G,7,FALSE)</f>
        <v>-71.060511000000005</v>
      </c>
    </row>
    <row r="35" spans="1:18" x14ac:dyDescent="0.2">
      <c r="A35" s="3">
        <v>34</v>
      </c>
      <c r="B35" s="3" t="s">
        <v>1000</v>
      </c>
      <c r="C35" s="3" t="s">
        <v>79</v>
      </c>
      <c r="E35" s="3" t="s">
        <v>1373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98" t="s">
        <v>35</v>
      </c>
      <c r="N35" s="3" t="s">
        <v>111</v>
      </c>
      <c r="O35" s="47">
        <v>623</v>
      </c>
      <c r="P35" s="3">
        <v>2020</v>
      </c>
      <c r="Q35" s="3">
        <f>VLOOKUP(Table13[[#This Row],[Location_HQ]],tech_layoffs_location!A:F,6,FALSE)</f>
        <v>34.053690899999999</v>
      </c>
      <c r="R35" s="3">
        <f>VLOOKUP(Table13[[#This Row],[Location_HQ]],tech_layoffs_location!A:G,7,FALSE)</f>
        <v>-118.242766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98" t="s">
        <v>140</v>
      </c>
      <c r="N36" s="3" t="s">
        <v>52</v>
      </c>
      <c r="O36" s="47">
        <v>77</v>
      </c>
      <c r="P36" s="3">
        <v>2020</v>
      </c>
      <c r="Q36" s="3">
        <f>VLOOKUP(Table13[[#This Row],[Location_HQ]],tech_layoffs_location!A:F,6,FALSE)</f>
        <v>40.7127281</v>
      </c>
      <c r="R36" s="3">
        <f>VLOOKUP(Table13[[#This Row],[Location_HQ]],tech_layoffs_location!A:G,7,FALSE)</f>
        <v>-74.006015199999993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98" t="s">
        <v>82</v>
      </c>
      <c r="N37" s="3" t="s">
        <v>39</v>
      </c>
      <c r="O37" s="47">
        <v>430</v>
      </c>
      <c r="P37" s="3">
        <v>2020</v>
      </c>
      <c r="Q37" s="3">
        <f>VLOOKUP(Table13[[#This Row],[Location_HQ]],tech_layoffs_location!A:F,6,FALSE)</f>
        <v>42.355433400000003</v>
      </c>
      <c r="R37" s="3">
        <f>VLOOKUP(Table13[[#This Row],[Location_HQ]],tech_layoffs_location!A:G,7,FALSE)</f>
        <v>-71.060511000000005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98" t="s">
        <v>35</v>
      </c>
      <c r="N38" s="3" t="s">
        <v>111</v>
      </c>
      <c r="O38" s="47">
        <v>403</v>
      </c>
      <c r="P38" s="3">
        <v>2020</v>
      </c>
      <c r="Q38" s="3">
        <f>VLOOKUP(Table13[[#This Row],[Location_HQ]],tech_layoffs_location!A:F,6,FALSE)</f>
        <v>37.779258800000001</v>
      </c>
      <c r="R38" s="3">
        <f>VLOOKUP(Table13[[#This Row],[Location_HQ]],tech_layoffs_location!A:G,7,FALSE)</f>
        <v>-122.4193286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98" t="s">
        <v>19</v>
      </c>
      <c r="N39" s="3" t="s">
        <v>25</v>
      </c>
      <c r="O39" s="47">
        <v>95</v>
      </c>
      <c r="P39" s="3">
        <v>2020</v>
      </c>
      <c r="Q39" s="3">
        <f>VLOOKUP(Table13[[#This Row],[Location_HQ]],tech_layoffs_location!A:F,6,FALSE)</f>
        <v>1.2899175000000001</v>
      </c>
      <c r="R39" s="3">
        <f>VLOOKUP(Table13[[#This Row],[Location_HQ]],tech_layoffs_location!A:G,7,FALSE)</f>
        <v>103.8519072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98" t="s">
        <v>140</v>
      </c>
      <c r="N40" s="3" t="s">
        <v>44</v>
      </c>
      <c r="O40" s="47">
        <v>560</v>
      </c>
      <c r="P40" s="3">
        <v>2020</v>
      </c>
      <c r="Q40" s="3">
        <f>VLOOKUP(Table13[[#This Row],[Location_HQ]],tech_layoffs_location!A:F,6,FALSE)</f>
        <v>40.7127281</v>
      </c>
      <c r="R40" s="3">
        <f>VLOOKUP(Table13[[#This Row],[Location_HQ]],tech_layoffs_location!A:G,7,FALSE)</f>
        <v>-74.006015199999993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98" t="s">
        <v>38</v>
      </c>
      <c r="N41" s="3" t="s">
        <v>31</v>
      </c>
      <c r="O41" s="47">
        <v>201</v>
      </c>
      <c r="P41" s="3">
        <v>2020</v>
      </c>
      <c r="Q41" s="3">
        <f>VLOOKUP(Table13[[#This Row],[Location_HQ]],tech_layoffs_location!A:F,6,FALSE)</f>
        <v>49.260872399999997</v>
      </c>
      <c r="R41" s="3">
        <f>VLOOKUP(Table13[[#This Row],[Location_HQ]],tech_layoffs_location!A:G,7,FALSE)</f>
        <v>-123.113952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98" t="s">
        <v>195</v>
      </c>
      <c r="N42" s="3" t="s">
        <v>25</v>
      </c>
      <c r="P42" s="3">
        <v>2020</v>
      </c>
      <c r="Q42" s="3">
        <f>VLOOKUP(Table13[[#This Row],[Location_HQ]],tech_layoffs_location!A:F,6,FALSE)</f>
        <v>51.489333500000001</v>
      </c>
      <c r="R42" s="3">
        <f>VLOOKUP(Table13[[#This Row],[Location_HQ]],tech_layoffs_location!A:G,7,FALSE)</f>
        <v>-0.14405508452768701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98" t="s">
        <v>87</v>
      </c>
      <c r="N43" s="3" t="s">
        <v>25</v>
      </c>
      <c r="O43" s="47">
        <v>41</v>
      </c>
      <c r="P43" s="3">
        <v>2020</v>
      </c>
      <c r="Q43" s="3">
        <f>VLOOKUP(Table13[[#This Row],[Location_HQ]],tech_layoffs_location!A:F,6,FALSE)</f>
        <v>47.603832099999998</v>
      </c>
      <c r="R43" s="3">
        <f>VLOOKUP(Table13[[#This Row],[Location_HQ]],tech_layoffs_location!A:G,7,FALSE)</f>
        <v>-122.330062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98" t="s">
        <v>35</v>
      </c>
      <c r="N44" s="3" t="s">
        <v>36</v>
      </c>
      <c r="O44" s="47">
        <v>107</v>
      </c>
      <c r="P44" s="3">
        <v>2020</v>
      </c>
      <c r="Q44" s="3">
        <f>VLOOKUP(Table13[[#This Row],[Location_HQ]],tech_layoffs_location!A:F,6,FALSE)</f>
        <v>42.355433400000003</v>
      </c>
      <c r="R44" s="3">
        <f>VLOOKUP(Table13[[#This Row],[Location_HQ]],tech_layoffs_location!A:G,7,FALSE)</f>
        <v>-71.060511000000005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98" t="s">
        <v>75</v>
      </c>
      <c r="N45" s="3" t="s">
        <v>111</v>
      </c>
      <c r="O45" s="47">
        <v>47</v>
      </c>
      <c r="P45" s="3">
        <v>2020</v>
      </c>
      <c r="Q45" s="3">
        <f>VLOOKUP(Table13[[#This Row],[Location_HQ]],tech_layoffs_location!A:F,6,FALSE)</f>
        <v>28.4646148</v>
      </c>
      <c r="R45" s="3">
        <f>VLOOKUP(Table13[[#This Row],[Location_HQ]],tech_layoffs_location!A:G,7,FALSE)</f>
        <v>77.029919399999997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98" t="s">
        <v>133</v>
      </c>
      <c r="N46" s="3" t="s">
        <v>52</v>
      </c>
      <c r="O46" s="47">
        <v>25</v>
      </c>
      <c r="P46" s="3">
        <v>2020</v>
      </c>
      <c r="Q46" s="3">
        <f>VLOOKUP(Table13[[#This Row],[Location_HQ]],tech_layoffs_location!A:F,6,FALSE)</f>
        <v>47.603832099999998</v>
      </c>
      <c r="R46" s="3">
        <f>VLOOKUP(Table13[[#This Row],[Location_HQ]],tech_layoffs_location!A:G,7,FALSE)</f>
        <v>-122.330062</v>
      </c>
    </row>
    <row r="47" spans="1:18" x14ac:dyDescent="0.2">
      <c r="A47" s="3">
        <v>46</v>
      </c>
      <c r="B47" s="3" t="s">
        <v>278</v>
      </c>
      <c r="C47" s="3" t="s">
        <v>79</v>
      </c>
      <c r="E47" s="3" t="s">
        <v>1373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98" t="s">
        <v>87</v>
      </c>
      <c r="N47" s="3" t="s">
        <v>52</v>
      </c>
      <c r="O47" s="47">
        <v>219</v>
      </c>
      <c r="P47" s="3">
        <v>2020</v>
      </c>
      <c r="Q47" s="3">
        <f>VLOOKUP(Table13[[#This Row],[Location_HQ]],tech_layoffs_location!A:F,6,FALSE)</f>
        <v>34.053690899999999</v>
      </c>
      <c r="R47" s="3">
        <f>VLOOKUP(Table13[[#This Row],[Location_HQ]],tech_layoffs_location!A:G,7,FALSE)</f>
        <v>-118.242766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98" t="s">
        <v>75</v>
      </c>
      <c r="N48" s="3" t="s">
        <v>52</v>
      </c>
      <c r="O48" s="47">
        <v>48</v>
      </c>
      <c r="P48" s="3">
        <v>2020</v>
      </c>
      <c r="Q48" s="3">
        <f>VLOOKUP(Table13[[#This Row],[Location_HQ]],tech_layoffs_location!A:F,6,FALSE)</f>
        <v>28.613895400000001</v>
      </c>
      <c r="R48" s="3">
        <f>VLOOKUP(Table13[[#This Row],[Location_HQ]],tech_layoffs_location!A:G,7,FALSE)</f>
        <v>77.209005700000006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98" t="s">
        <v>87</v>
      </c>
      <c r="N49" s="3" t="s">
        <v>72</v>
      </c>
      <c r="O49" s="47">
        <v>45</v>
      </c>
      <c r="P49" s="3">
        <v>2020</v>
      </c>
      <c r="Q49" s="3">
        <f>VLOOKUP(Table13[[#This Row],[Location_HQ]],tech_layoffs_location!A:F,6,FALSE)</f>
        <v>32.0852997</v>
      </c>
      <c r="R49" s="3">
        <f>VLOOKUP(Table13[[#This Row],[Location_HQ]],tech_layoffs_location!A:G,7,FALSE)</f>
        <v>34.781806400000001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98" t="s">
        <v>80</v>
      </c>
      <c r="N50" s="3" t="s">
        <v>150</v>
      </c>
      <c r="O50" s="47">
        <v>15</v>
      </c>
      <c r="P50" s="3">
        <v>2020</v>
      </c>
      <c r="Q50" s="3">
        <f>VLOOKUP(Table13[[#This Row],[Location_HQ]],tech_layoffs_location!A:F,6,FALSE)</f>
        <v>40.7127281</v>
      </c>
      <c r="R50" s="3">
        <f>VLOOKUP(Table13[[#This Row],[Location_HQ]],tech_layoffs_location!A:G,7,FALSE)</f>
        <v>-74.006015199999993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98" t="s">
        <v>140</v>
      </c>
      <c r="N51" s="3" t="s">
        <v>72</v>
      </c>
      <c r="O51" s="47">
        <v>18</v>
      </c>
      <c r="P51" s="3">
        <v>2020</v>
      </c>
      <c r="Q51" s="3">
        <f>VLOOKUP(Table13[[#This Row],[Location_HQ]],tech_layoffs_location!A:F,6,FALSE)</f>
        <v>40.7127281</v>
      </c>
      <c r="R51" s="3">
        <f>VLOOKUP(Table13[[#This Row],[Location_HQ]],tech_layoffs_location!A:G,7,FALSE)</f>
        <v>-74.006015199999993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98" t="s">
        <v>57</v>
      </c>
      <c r="N52" s="3" t="s">
        <v>31</v>
      </c>
      <c r="O52" s="47">
        <v>77</v>
      </c>
      <c r="P52" s="3">
        <v>2020</v>
      </c>
      <c r="Q52" s="3">
        <f>VLOOKUP(Table13[[#This Row],[Location_HQ]],tech_layoffs_location!A:F,6,FALSE)</f>
        <v>47.603832099999998</v>
      </c>
      <c r="R52" s="3">
        <f>VLOOKUP(Table13[[#This Row],[Location_HQ]],tech_layoffs_location!A:G,7,FALSE)</f>
        <v>-122.330062</v>
      </c>
    </row>
    <row r="53" spans="1:18" x14ac:dyDescent="0.2">
      <c r="A53" s="3">
        <v>52</v>
      </c>
      <c r="B53" s="3" t="s">
        <v>1291</v>
      </c>
      <c r="C53" s="3" t="s">
        <v>79</v>
      </c>
      <c r="E53" s="3" t="s">
        <v>1373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98" t="s">
        <v>38</v>
      </c>
      <c r="N53" s="3" t="s">
        <v>44</v>
      </c>
      <c r="O53" s="47">
        <v>110</v>
      </c>
      <c r="P53" s="3">
        <v>2020</v>
      </c>
      <c r="Q53" s="3">
        <f>VLOOKUP(Table13[[#This Row],[Location_HQ]],tech_layoffs_location!A:F,6,FALSE)</f>
        <v>34.053690899999999</v>
      </c>
      <c r="R53" s="3">
        <f>VLOOKUP(Table13[[#This Row],[Location_HQ]],tech_layoffs_location!A:G,7,FALSE)</f>
        <v>-118.242766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98" t="s">
        <v>30</v>
      </c>
      <c r="N54" s="3" t="s">
        <v>111</v>
      </c>
      <c r="O54" s="47">
        <v>423</v>
      </c>
      <c r="P54" s="3">
        <v>2020</v>
      </c>
      <c r="Q54" s="3">
        <f>VLOOKUP(Table13[[#This Row],[Location_HQ]],tech_layoffs_location!A:F,6,FALSE)</f>
        <v>30.271128600000001</v>
      </c>
      <c r="R54" s="3">
        <f>VLOOKUP(Table13[[#This Row],[Location_HQ]],tech_layoffs_location!A:G,7,FALSE)</f>
        <v>-97.743699500000005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98" t="s">
        <v>19</v>
      </c>
      <c r="N55" s="3" t="s">
        <v>66</v>
      </c>
      <c r="O55" s="47">
        <v>423</v>
      </c>
      <c r="P55" s="3">
        <v>2020</v>
      </c>
      <c r="Q55" s="3">
        <f>VLOOKUP(Table13[[#This Row],[Location_HQ]],tech_layoffs_location!A:F,6,FALSE)</f>
        <v>37.779258800000001</v>
      </c>
      <c r="R55" s="3">
        <f>VLOOKUP(Table13[[#This Row],[Location_HQ]],tech_layoffs_location!A:G,7,FALSE)</f>
        <v>-122.4193286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98" t="s">
        <v>133</v>
      </c>
      <c r="N56" s="3" t="s">
        <v>44</v>
      </c>
      <c r="O56" s="47">
        <v>89</v>
      </c>
      <c r="P56" s="3">
        <v>2020</v>
      </c>
      <c r="Q56" s="3">
        <f>VLOOKUP(Table13[[#This Row],[Location_HQ]],tech_layoffs_location!A:F,6,FALSE)</f>
        <v>40.759619800000003</v>
      </c>
      <c r="R56" s="3">
        <f>VLOOKUP(Table13[[#This Row],[Location_HQ]],tech_layoffs_location!A:G,7,FALSE)</f>
        <v>-111.886797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98" t="s">
        <v>133</v>
      </c>
      <c r="N57" s="3" t="s">
        <v>52</v>
      </c>
      <c r="O57" s="47">
        <v>26</v>
      </c>
      <c r="P57" s="3">
        <v>2020</v>
      </c>
      <c r="Q57" s="3">
        <f>VLOOKUP(Table13[[#This Row],[Location_HQ]],tech_layoffs_location!A:F,6,FALSE)</f>
        <v>38.581060600000001</v>
      </c>
      <c r="R57" s="3">
        <f>VLOOKUP(Table13[[#This Row],[Location_HQ]],tech_layoffs_location!A:G,7,FALSE)</f>
        <v>-121.49389499999999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98" t="s">
        <v>93</v>
      </c>
      <c r="N58" s="3" t="s">
        <v>111</v>
      </c>
      <c r="O58" s="47">
        <v>227</v>
      </c>
      <c r="P58" s="3">
        <v>2020</v>
      </c>
      <c r="Q58" s="3">
        <f>VLOOKUP(Table13[[#This Row],[Location_HQ]],tech_layoffs_location!A:F,6,FALSE)</f>
        <v>37.779258800000001</v>
      </c>
      <c r="R58" s="3">
        <f>VLOOKUP(Table13[[#This Row],[Location_HQ]],tech_layoffs_location!A:G,7,FALSE)</f>
        <v>-122.4193286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98" t="s">
        <v>19</v>
      </c>
      <c r="N59" s="3" t="s">
        <v>84</v>
      </c>
      <c r="O59" s="47">
        <v>310</v>
      </c>
      <c r="P59" s="3">
        <v>2020</v>
      </c>
      <c r="Q59" s="3">
        <f>VLOOKUP(Table13[[#This Row],[Location_HQ]],tech_layoffs_location!A:F,6,FALSE)</f>
        <v>47.603832099999998</v>
      </c>
      <c r="R59" s="3">
        <f>VLOOKUP(Table13[[#This Row],[Location_HQ]],tech_layoffs_location!A:G,7,FALSE)</f>
        <v>-122.330062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98" t="s">
        <v>35</v>
      </c>
      <c r="N60" s="3" t="s">
        <v>39</v>
      </c>
      <c r="O60" s="47">
        <v>467</v>
      </c>
      <c r="P60" s="3">
        <v>2020</v>
      </c>
      <c r="Q60" s="3">
        <f>VLOOKUP(Table13[[#This Row],[Location_HQ]],tech_layoffs_location!A:F,6,FALSE)</f>
        <v>37.779258800000001</v>
      </c>
      <c r="R60" s="3">
        <f>VLOOKUP(Table13[[#This Row],[Location_HQ]],tech_layoffs_location!A:G,7,FALSE)</f>
        <v>-122.4193286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98" t="s">
        <v>93</v>
      </c>
      <c r="N61" s="3" t="s">
        <v>111</v>
      </c>
      <c r="O61" s="47">
        <v>69</v>
      </c>
      <c r="P61" s="3">
        <v>2020</v>
      </c>
      <c r="Q61" s="3">
        <f>VLOOKUP(Table13[[#This Row],[Location_HQ]],tech_layoffs_location!A:F,6,FALSE)</f>
        <v>30.271128600000001</v>
      </c>
      <c r="R61" s="3">
        <f>VLOOKUP(Table13[[#This Row],[Location_HQ]],tech_layoffs_location!A:G,7,FALSE)</f>
        <v>-97.743699500000005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98" t="s">
        <v>402</v>
      </c>
      <c r="N62" s="3" t="s">
        <v>44</v>
      </c>
      <c r="O62" s="47">
        <v>91</v>
      </c>
      <c r="P62" s="3">
        <v>2020</v>
      </c>
      <c r="Q62" s="3">
        <f>VLOOKUP(Table13[[#This Row],[Location_HQ]],tech_layoffs_location!A:F,6,FALSE)</f>
        <v>47.603832099999998</v>
      </c>
      <c r="R62" s="3">
        <f>VLOOKUP(Table13[[#This Row],[Location_HQ]],tech_layoffs_location!A:G,7,FALSE)</f>
        <v>-122.330062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98" t="s">
        <v>38</v>
      </c>
      <c r="N63" s="3" t="s">
        <v>25</v>
      </c>
      <c r="O63" s="47">
        <v>143</v>
      </c>
      <c r="P63" s="7">
        <v>2024</v>
      </c>
      <c r="Q63" s="3">
        <f>VLOOKUP(Table13[[#This Row],[Location_HQ]],tech_layoffs_location!A:F,6,FALSE)</f>
        <v>19.078545099999999</v>
      </c>
      <c r="R63" s="3">
        <f>VLOOKUP(Table13[[#This Row],[Location_HQ]],tech_layoffs_location!A:G,7,FALSE)</f>
        <v>72.878175999999996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98" t="s">
        <v>142</v>
      </c>
      <c r="N64" s="3" t="s">
        <v>44</v>
      </c>
      <c r="O64" s="47">
        <v>100</v>
      </c>
      <c r="P64" s="3">
        <v>2020</v>
      </c>
      <c r="Q64" s="3">
        <f>VLOOKUP(Table13[[#This Row],[Location_HQ]],tech_layoffs_location!A:F,6,FALSE)</f>
        <v>32.0852997</v>
      </c>
      <c r="R64" s="3">
        <f>VLOOKUP(Table13[[#This Row],[Location_HQ]],tech_layoffs_location!A:G,7,FALSE)</f>
        <v>34.781806400000001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98" t="s">
        <v>133</v>
      </c>
      <c r="N65" s="3" t="s">
        <v>72</v>
      </c>
      <c r="O65" s="47">
        <v>16</v>
      </c>
      <c r="P65" s="3">
        <v>2020</v>
      </c>
      <c r="Q65" s="3">
        <f>VLOOKUP(Table13[[#This Row],[Location_HQ]],tech_layoffs_location!A:F,6,FALSE)</f>
        <v>42.355433400000003</v>
      </c>
      <c r="R65" s="3">
        <f>VLOOKUP(Table13[[#This Row],[Location_HQ]],tech_layoffs_location!A:G,7,FALSE)</f>
        <v>-71.060511000000005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98" t="s">
        <v>38</v>
      </c>
      <c r="N66" s="3" t="s">
        <v>44</v>
      </c>
      <c r="O66" s="47">
        <v>190</v>
      </c>
      <c r="P66" s="3">
        <v>2020</v>
      </c>
      <c r="Q66" s="3">
        <f>VLOOKUP(Table13[[#This Row],[Location_HQ]],tech_layoffs_location!A:F,6,FALSE)</f>
        <v>37.4443293</v>
      </c>
      <c r="R66" s="3">
        <f>VLOOKUP(Table13[[#This Row],[Location_HQ]],tech_layoffs_location!A:G,7,FALSE)</f>
        <v>-122.1598465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98" t="s">
        <v>57</v>
      </c>
      <c r="N67" s="3" t="s">
        <v>72</v>
      </c>
      <c r="O67" s="47">
        <v>9</v>
      </c>
      <c r="P67" s="3">
        <v>2020</v>
      </c>
      <c r="Q67" s="3">
        <f>VLOOKUP(Table13[[#This Row],[Location_HQ]],tech_layoffs_location!A:F,6,FALSE)</f>
        <v>52.517036500000003</v>
      </c>
      <c r="R67" s="3">
        <f>VLOOKUP(Table13[[#This Row],[Location_HQ]],tech_layoffs_location!A:G,7,FALSE)</f>
        <v>13.3888599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98" t="s">
        <v>24</v>
      </c>
      <c r="N68" s="3" t="s">
        <v>72</v>
      </c>
      <c r="O68" s="47">
        <v>15</v>
      </c>
      <c r="P68" s="3">
        <v>2020</v>
      </c>
      <c r="Q68" s="3">
        <f>VLOOKUP(Table13[[#This Row],[Location_HQ]],tech_layoffs_location!A:F,6,FALSE)</f>
        <v>37.779258800000001</v>
      </c>
      <c r="R68" s="3">
        <f>VLOOKUP(Table13[[#This Row],[Location_HQ]],tech_layoffs_location!A:G,7,FALSE)</f>
        <v>-122.4193286</v>
      </c>
    </row>
    <row r="69" spans="1:18" x14ac:dyDescent="0.2">
      <c r="A69" s="3">
        <v>68</v>
      </c>
      <c r="B69" s="3" t="s">
        <v>1272</v>
      </c>
      <c r="C69" s="3" t="s">
        <v>79</v>
      </c>
      <c r="E69" s="3" t="s">
        <v>1373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98" t="s">
        <v>24</v>
      </c>
      <c r="N69" s="3" t="s">
        <v>52</v>
      </c>
      <c r="O69" s="47">
        <v>75</v>
      </c>
      <c r="P69" s="3">
        <v>2020</v>
      </c>
      <c r="Q69" s="3">
        <f>VLOOKUP(Table13[[#This Row],[Location_HQ]],tech_layoffs_location!A:F,6,FALSE)</f>
        <v>34.053690899999999</v>
      </c>
      <c r="R69" s="3">
        <f>VLOOKUP(Table13[[#This Row],[Location_HQ]],tech_layoffs_location!A:G,7,FALSE)</f>
        <v>-118.242766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98" t="s">
        <v>38</v>
      </c>
      <c r="N70" s="3" t="s">
        <v>52</v>
      </c>
      <c r="O70" s="47">
        <v>50</v>
      </c>
      <c r="P70" s="3">
        <v>2020</v>
      </c>
      <c r="Q70" s="3">
        <f>VLOOKUP(Table13[[#This Row],[Location_HQ]],tech_layoffs_location!A:F,6,FALSE)</f>
        <v>43.6534817</v>
      </c>
      <c r="R70" s="3">
        <f>VLOOKUP(Table13[[#This Row],[Location_HQ]],tech_layoffs_location!A:G,7,FALSE)</f>
        <v>-79.383934699999998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98" t="s">
        <v>133</v>
      </c>
      <c r="N71" s="3" t="s">
        <v>111</v>
      </c>
      <c r="O71" s="47">
        <v>159</v>
      </c>
      <c r="P71" s="3">
        <v>2020</v>
      </c>
      <c r="Q71" s="3">
        <f>VLOOKUP(Table13[[#This Row],[Location_HQ]],tech_layoffs_location!A:F,6,FALSE)</f>
        <v>41.875561599999997</v>
      </c>
      <c r="R71" s="3">
        <f>VLOOKUP(Table13[[#This Row],[Location_HQ]],tech_layoffs_location!A:G,7,FALSE)</f>
        <v>-87.6244212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98" t="s">
        <v>133</v>
      </c>
      <c r="N72" s="3" t="s">
        <v>44</v>
      </c>
      <c r="O72" s="47">
        <v>46</v>
      </c>
      <c r="P72" s="3">
        <v>2020</v>
      </c>
      <c r="Q72" s="3">
        <f>VLOOKUP(Table13[[#This Row],[Location_HQ]],tech_layoffs_location!A:F,6,FALSE)</f>
        <v>47.603832099999998</v>
      </c>
      <c r="R72" s="3">
        <f>VLOOKUP(Table13[[#This Row],[Location_HQ]],tech_layoffs_location!A:G,7,FALSE)</f>
        <v>-122.330062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98" t="s">
        <v>87</v>
      </c>
      <c r="N73" s="3" t="s">
        <v>44</v>
      </c>
      <c r="O73" s="47">
        <v>52</v>
      </c>
      <c r="P73" s="3">
        <v>2020</v>
      </c>
      <c r="Q73" s="3">
        <f>VLOOKUP(Table13[[#This Row],[Location_HQ]],tech_layoffs_location!A:F,6,FALSE)</f>
        <v>37.779258800000001</v>
      </c>
      <c r="R73" s="3">
        <f>VLOOKUP(Table13[[#This Row],[Location_HQ]],tech_layoffs_location!A:G,7,FALSE)</f>
        <v>-122.4193286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98" t="s">
        <v>33</v>
      </c>
      <c r="N74" s="3" t="s">
        <v>111</v>
      </c>
      <c r="O74" s="47">
        <v>253</v>
      </c>
      <c r="P74" s="3">
        <v>2020</v>
      </c>
      <c r="Q74" s="3">
        <f>VLOOKUP(Table13[[#This Row],[Location_HQ]],tech_layoffs_location!A:F,6,FALSE)</f>
        <v>40.7127281</v>
      </c>
      <c r="R74" s="3">
        <f>VLOOKUP(Table13[[#This Row],[Location_HQ]],tech_layoffs_location!A:G,7,FALSE)</f>
        <v>-74.006015199999993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98" t="s">
        <v>402</v>
      </c>
      <c r="N75" s="3" t="s">
        <v>39</v>
      </c>
      <c r="O75" s="47">
        <v>549</v>
      </c>
      <c r="P75" s="3">
        <v>2020</v>
      </c>
      <c r="Q75" s="3">
        <f>VLOOKUP(Table13[[#This Row],[Location_HQ]],tech_layoffs_location!A:F,6,FALSE)</f>
        <v>40.7127281</v>
      </c>
      <c r="R75" s="3">
        <f>VLOOKUP(Table13[[#This Row],[Location_HQ]],tech_layoffs_location!A:G,7,FALSE)</f>
        <v>-74.006015199999993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98" t="s">
        <v>71</v>
      </c>
      <c r="N76" s="3" t="s">
        <v>25</v>
      </c>
      <c r="O76" s="47">
        <v>2</v>
      </c>
      <c r="P76" s="3">
        <v>2020</v>
      </c>
      <c r="Q76" s="3">
        <f>VLOOKUP(Table13[[#This Row],[Location_HQ]],tech_layoffs_location!A:F,6,FALSE)</f>
        <v>47.603832099999998</v>
      </c>
      <c r="R76" s="3">
        <f>VLOOKUP(Table13[[#This Row],[Location_HQ]],tech_layoffs_location!A:G,7,FALSE)</f>
        <v>-122.330062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98" t="s">
        <v>87</v>
      </c>
      <c r="N77" s="3" t="s">
        <v>39</v>
      </c>
      <c r="O77" s="47">
        <v>114</v>
      </c>
      <c r="P77" s="3">
        <v>2020</v>
      </c>
      <c r="Q77" s="3">
        <f>VLOOKUP(Table13[[#This Row],[Location_HQ]],tech_layoffs_location!A:F,6,FALSE)</f>
        <v>37.624853600000002</v>
      </c>
      <c r="R77" s="3">
        <f>VLOOKUP(Table13[[#This Row],[Location_HQ]],tech_layoffs_location!A:G,7,FALSE)</f>
        <v>-122.41459860000001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98" t="s">
        <v>402</v>
      </c>
      <c r="N78" s="3" t="s">
        <v>111</v>
      </c>
      <c r="O78" s="47">
        <v>109</v>
      </c>
      <c r="P78" s="3">
        <v>2020</v>
      </c>
      <c r="Q78" s="3">
        <f>VLOOKUP(Table13[[#This Row],[Location_HQ]],tech_layoffs_location!A:F,6,FALSE)</f>
        <v>48.137107899999997</v>
      </c>
      <c r="R78" s="3">
        <f>VLOOKUP(Table13[[#This Row],[Location_HQ]],tech_layoffs_location!A:G,7,FALSE)</f>
        <v>11.5753822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98" t="s">
        <v>140</v>
      </c>
      <c r="N79" s="3" t="s">
        <v>111</v>
      </c>
      <c r="O79" s="47">
        <v>222</v>
      </c>
      <c r="P79" s="3">
        <v>2020</v>
      </c>
      <c r="Q79" s="3">
        <f>VLOOKUP(Table13[[#This Row],[Location_HQ]],tech_layoffs_location!A:F,6,FALSE)</f>
        <v>40.7127281</v>
      </c>
      <c r="R79" s="3">
        <f>VLOOKUP(Table13[[#This Row],[Location_HQ]],tech_layoffs_location!A:G,7,FALSE)</f>
        <v>-74.006015199999993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98" t="s">
        <v>38</v>
      </c>
      <c r="N80" s="3" t="s">
        <v>25</v>
      </c>
      <c r="O80" s="47">
        <v>8</v>
      </c>
      <c r="P80" s="3">
        <v>2020</v>
      </c>
      <c r="Q80" s="3">
        <f>VLOOKUP(Table13[[#This Row],[Location_HQ]],tech_layoffs_location!A:F,6,FALSE)</f>
        <v>12.98815675</v>
      </c>
      <c r="R80" s="3">
        <f>VLOOKUP(Table13[[#This Row],[Location_HQ]],tech_layoffs_location!A:G,7,FALSE)</f>
        <v>77.622600037959998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98" t="s">
        <v>87</v>
      </c>
      <c r="N81" s="3" t="s">
        <v>1716</v>
      </c>
      <c r="O81" s="47">
        <v>118</v>
      </c>
      <c r="P81" s="3">
        <v>2020</v>
      </c>
      <c r="Q81" s="3">
        <f>VLOOKUP(Table13[[#This Row],[Location_HQ]],tech_layoffs_location!A:F,6,FALSE)</f>
        <v>42.355433400000003</v>
      </c>
      <c r="R81" s="3">
        <f>VLOOKUP(Table13[[#This Row],[Location_HQ]],tech_layoffs_location!A:G,7,FALSE)</f>
        <v>-71.060511000000005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98" t="s">
        <v>626</v>
      </c>
      <c r="N82" s="3" t="s">
        <v>111</v>
      </c>
      <c r="O82" s="47">
        <v>1200</v>
      </c>
      <c r="P82" s="3">
        <v>2020</v>
      </c>
      <c r="Q82" s="3">
        <f>VLOOKUP(Table13[[#This Row],[Location_HQ]],tech_layoffs_location!A:F,6,FALSE)</f>
        <v>37.451967099999997</v>
      </c>
      <c r="R82" s="3">
        <f>VLOOKUP(Table13[[#This Row],[Location_HQ]],tech_layoffs_location!A:G,7,FALSE)</f>
        <v>-122.177992</v>
      </c>
    </row>
    <row r="83" spans="1:18" x14ac:dyDescent="0.2">
      <c r="A83" s="3">
        <v>82</v>
      </c>
      <c r="B83" s="3" t="s">
        <v>737</v>
      </c>
      <c r="C83" s="3" t="s">
        <v>738</v>
      </c>
      <c r="E83" s="3" t="s">
        <v>1373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98" t="s">
        <v>402</v>
      </c>
      <c r="N83" s="3" t="s">
        <v>31</v>
      </c>
      <c r="O83" s="47">
        <v>114</v>
      </c>
      <c r="P83" s="3">
        <v>2020</v>
      </c>
      <c r="Q83" s="3">
        <f>VLOOKUP(Table13[[#This Row],[Location_HQ]],tech_layoffs_location!A:F,6,FALSE)</f>
        <v>35.354020900000002</v>
      </c>
      <c r="R83" s="3">
        <f>VLOOKUP(Table13[[#This Row],[Location_HQ]],tech_layoffs_location!A:G,7,FALSE)</f>
        <v>-120.375716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98" t="s">
        <v>80</v>
      </c>
      <c r="N84" s="3" t="s">
        <v>44</v>
      </c>
      <c r="O84" s="47">
        <v>112</v>
      </c>
      <c r="P84" s="3">
        <v>2020</v>
      </c>
      <c r="Q84" s="3">
        <f>VLOOKUP(Table13[[#This Row],[Location_HQ]],tech_layoffs_location!A:F,6,FALSE)</f>
        <v>43.6534817</v>
      </c>
      <c r="R84" s="3">
        <f>VLOOKUP(Table13[[#This Row],[Location_HQ]],tech_layoffs_location!A:G,7,FALSE)</f>
        <v>-79.383934699999998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98" t="s">
        <v>242</v>
      </c>
      <c r="N85" s="3" t="s">
        <v>25</v>
      </c>
      <c r="O85" s="47">
        <v>151</v>
      </c>
      <c r="P85" s="3">
        <v>2020</v>
      </c>
      <c r="Q85" s="3">
        <f>VLOOKUP(Table13[[#This Row],[Location_HQ]],tech_layoffs_location!A:F,6,FALSE)</f>
        <v>37.779258800000001</v>
      </c>
      <c r="R85" s="3">
        <f>VLOOKUP(Table13[[#This Row],[Location_HQ]],tech_layoffs_location!A:G,7,FALSE)</f>
        <v>-122.4193286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98" t="s">
        <v>80</v>
      </c>
      <c r="N86" s="3" t="s">
        <v>72</v>
      </c>
      <c r="O86" s="47">
        <v>6</v>
      </c>
      <c r="P86" s="3">
        <v>2020</v>
      </c>
      <c r="Q86" s="3">
        <f>VLOOKUP(Table13[[#This Row],[Location_HQ]],tech_layoffs_location!A:F,6,FALSE)</f>
        <v>40.759619800000003</v>
      </c>
      <c r="R86" s="3">
        <f>VLOOKUP(Table13[[#This Row],[Location_HQ]],tech_layoffs_location!A:G,7,FALSE)</f>
        <v>-111.886797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98" t="s">
        <v>87</v>
      </c>
      <c r="N87" s="3" t="s">
        <v>36</v>
      </c>
      <c r="O87" s="47">
        <v>65</v>
      </c>
      <c r="P87" s="3">
        <v>2020</v>
      </c>
      <c r="Q87" s="3">
        <f>VLOOKUP(Table13[[#This Row],[Location_HQ]],tech_layoffs_location!A:F,6,FALSE)</f>
        <v>42.355433400000003</v>
      </c>
      <c r="R87" s="3">
        <f>VLOOKUP(Table13[[#This Row],[Location_HQ]],tech_layoffs_location!A:G,7,FALSE)</f>
        <v>-71.060511000000005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98" t="s">
        <v>33</v>
      </c>
      <c r="N88" s="3" t="s">
        <v>52</v>
      </c>
      <c r="O88" s="47">
        <v>68</v>
      </c>
      <c r="P88" s="3">
        <v>2020</v>
      </c>
      <c r="Q88" s="3">
        <f>VLOOKUP(Table13[[#This Row],[Location_HQ]],tech_layoffs_location!A:F,6,FALSE)</f>
        <v>37.779258800000001</v>
      </c>
      <c r="R88" s="3">
        <f>VLOOKUP(Table13[[#This Row],[Location_HQ]],tech_layoffs_location!A:G,7,FALSE)</f>
        <v>-122.4193286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98" t="s">
        <v>133</v>
      </c>
      <c r="N89" s="3" t="s">
        <v>52</v>
      </c>
      <c r="O89" s="47">
        <v>16</v>
      </c>
      <c r="P89" s="3">
        <v>2020</v>
      </c>
      <c r="Q89" s="3">
        <f>VLOOKUP(Table13[[#This Row],[Location_HQ]],tech_layoffs_location!A:F,6,FALSE)</f>
        <v>40.7127281</v>
      </c>
      <c r="R89" s="3">
        <f>VLOOKUP(Table13[[#This Row],[Location_HQ]],tech_layoffs_location!A:G,7,FALSE)</f>
        <v>-74.006015199999993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98" t="s">
        <v>93</v>
      </c>
      <c r="N90" s="3" t="s">
        <v>52</v>
      </c>
      <c r="O90" s="47">
        <v>35</v>
      </c>
      <c r="P90" s="3">
        <v>2020</v>
      </c>
      <c r="Q90" s="3">
        <f>VLOOKUP(Table13[[#This Row],[Location_HQ]],tech_layoffs_location!A:F,6,FALSE)</f>
        <v>30.271128600000001</v>
      </c>
      <c r="R90" s="3">
        <f>VLOOKUP(Table13[[#This Row],[Location_HQ]],tech_layoffs_location!A:G,7,FALSE)</f>
        <v>-97.743699500000005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98" t="s">
        <v>57</v>
      </c>
      <c r="N91" s="3" t="s">
        <v>39</v>
      </c>
      <c r="O91" s="47">
        <v>80</v>
      </c>
      <c r="P91" s="3">
        <v>2020</v>
      </c>
      <c r="Q91" s="3">
        <f>VLOOKUP(Table13[[#This Row],[Location_HQ]],tech_layoffs_location!A:F,6,FALSE)</f>
        <v>40.7127281</v>
      </c>
      <c r="R91" s="3">
        <f>VLOOKUP(Table13[[#This Row],[Location_HQ]],tech_layoffs_location!A:G,7,FALSE)</f>
        <v>-74.006015199999993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98" t="s">
        <v>242</v>
      </c>
      <c r="N92" s="3" t="s">
        <v>111</v>
      </c>
      <c r="O92" s="47">
        <v>247</v>
      </c>
      <c r="P92" s="3">
        <v>2020</v>
      </c>
      <c r="Q92" s="3">
        <f>VLOOKUP(Table13[[#This Row],[Location_HQ]],tech_layoffs_location!A:F,6,FALSE)</f>
        <v>37.779258800000001</v>
      </c>
      <c r="R92" s="3">
        <f>VLOOKUP(Table13[[#This Row],[Location_HQ]],tech_layoffs_location!A:G,7,FALSE)</f>
        <v>-122.4193286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98" t="s">
        <v>402</v>
      </c>
      <c r="N93" s="3" t="s">
        <v>111</v>
      </c>
      <c r="O93" s="47">
        <v>300</v>
      </c>
      <c r="P93" s="3">
        <v>2020</v>
      </c>
      <c r="Q93" s="3">
        <f>VLOOKUP(Table13[[#This Row],[Location_HQ]],tech_layoffs_location!A:F,6,FALSE)</f>
        <v>-23.550650699999998</v>
      </c>
      <c r="R93" s="3">
        <f>VLOOKUP(Table13[[#This Row],[Location_HQ]],tech_layoffs_location!A:G,7,FALSE)</f>
        <v>-46.633382400000002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98" t="s">
        <v>38</v>
      </c>
      <c r="N94" s="3" t="s">
        <v>52</v>
      </c>
      <c r="O94" s="47">
        <v>40</v>
      </c>
      <c r="P94" s="3">
        <v>2020</v>
      </c>
      <c r="Q94" s="3">
        <f>VLOOKUP(Table13[[#This Row],[Location_HQ]],tech_layoffs_location!A:F,6,FALSE)</f>
        <v>40.7127281</v>
      </c>
      <c r="R94" s="3">
        <f>VLOOKUP(Table13[[#This Row],[Location_HQ]],tech_layoffs_location!A:G,7,FALSE)</f>
        <v>-74.006015199999993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98" t="s">
        <v>33</v>
      </c>
      <c r="N95" s="3" t="s">
        <v>39</v>
      </c>
      <c r="O95" s="47">
        <v>297</v>
      </c>
      <c r="P95" s="3">
        <v>2020</v>
      </c>
      <c r="Q95" s="3">
        <f>VLOOKUP(Table13[[#This Row],[Location_HQ]],tech_layoffs_location!A:F,6,FALSE)</f>
        <v>37.779258800000001</v>
      </c>
      <c r="R95" s="3">
        <f>VLOOKUP(Table13[[#This Row],[Location_HQ]],tech_layoffs_location!A:G,7,FALSE)</f>
        <v>-122.4193286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98" t="s">
        <v>24</v>
      </c>
      <c r="N96" s="3" t="s">
        <v>72</v>
      </c>
      <c r="O96" s="47">
        <v>24</v>
      </c>
      <c r="P96" s="3">
        <v>2020</v>
      </c>
      <c r="Q96" s="3">
        <f>VLOOKUP(Table13[[#This Row],[Location_HQ]],tech_layoffs_location!A:F,6,FALSE)</f>
        <v>43.6534817</v>
      </c>
      <c r="R96" s="3">
        <f>VLOOKUP(Table13[[#This Row],[Location_HQ]],tech_layoffs_location!A:G,7,FALSE)</f>
        <v>-79.383934699999998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98" t="s">
        <v>33</v>
      </c>
      <c r="N97" s="3" t="s">
        <v>111</v>
      </c>
      <c r="O97" s="47">
        <v>97</v>
      </c>
      <c r="P97" s="3">
        <v>2020</v>
      </c>
      <c r="Q97" s="3">
        <f>VLOOKUP(Table13[[#This Row],[Location_HQ]],tech_layoffs_location!A:F,6,FALSE)</f>
        <v>42.355433400000003</v>
      </c>
      <c r="R97" s="3">
        <f>VLOOKUP(Table13[[#This Row],[Location_HQ]],tech_layoffs_location!A:G,7,FALSE)</f>
        <v>-71.060511000000005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98" t="s">
        <v>133</v>
      </c>
      <c r="N98" s="3" t="s">
        <v>111</v>
      </c>
      <c r="O98" s="47">
        <v>162</v>
      </c>
      <c r="P98" s="3">
        <v>2020</v>
      </c>
      <c r="Q98" s="3">
        <f>VLOOKUP(Table13[[#This Row],[Location_HQ]],tech_layoffs_location!A:F,6,FALSE)</f>
        <v>37.779258800000001</v>
      </c>
      <c r="R98" s="3">
        <f>VLOOKUP(Table13[[#This Row],[Location_HQ]],tech_layoffs_location!A:G,7,FALSE)</f>
        <v>-122.4193286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98" t="s">
        <v>19</v>
      </c>
      <c r="N99" s="3" t="s">
        <v>25</v>
      </c>
      <c r="O99" s="47">
        <v>348</v>
      </c>
      <c r="P99" s="3">
        <v>2020</v>
      </c>
      <c r="Q99" s="3">
        <f>VLOOKUP(Table13[[#This Row],[Location_HQ]],tech_layoffs_location!A:F,6,FALSE)</f>
        <v>3.1516964000000001</v>
      </c>
      <c r="R99" s="3">
        <f>VLOOKUP(Table13[[#This Row],[Location_HQ]],tech_layoffs_location!A:G,7,FALSE)</f>
        <v>101.6942371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98" t="s">
        <v>195</v>
      </c>
      <c r="N100" s="3" t="s">
        <v>25</v>
      </c>
      <c r="O100" s="47">
        <v>100</v>
      </c>
      <c r="P100" s="3">
        <v>2020</v>
      </c>
      <c r="Q100" s="3">
        <f>VLOOKUP(Table13[[#This Row],[Location_HQ]],tech_layoffs_location!A:F,6,FALSE)</f>
        <v>37.609029100000001</v>
      </c>
      <c r="R100" s="3">
        <f>VLOOKUP(Table13[[#This Row],[Location_HQ]],tech_layoffs_location!A:G,7,FALSE)</f>
        <v>-121.899142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98" t="s">
        <v>38</v>
      </c>
      <c r="N101" s="3" t="s">
        <v>52</v>
      </c>
      <c r="O101" s="47">
        <v>72</v>
      </c>
      <c r="P101" s="3">
        <v>2020</v>
      </c>
      <c r="Q101" s="3">
        <f>VLOOKUP(Table13[[#This Row],[Location_HQ]],tech_layoffs_location!A:F,6,FALSE)</f>
        <v>43.6534817</v>
      </c>
      <c r="R101" s="3">
        <f>VLOOKUP(Table13[[#This Row],[Location_HQ]],tech_layoffs_location!A:G,7,FALSE)</f>
        <v>-79.383934699999998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98" t="s">
        <v>133</v>
      </c>
      <c r="N102" s="3" t="s">
        <v>52</v>
      </c>
      <c r="O102" s="47">
        <v>75</v>
      </c>
      <c r="P102" s="3">
        <v>2020</v>
      </c>
      <c r="Q102" s="3">
        <f>VLOOKUP(Table13[[#This Row],[Location_HQ]],tech_layoffs_location!A:F,6,FALSE)</f>
        <v>40.7127281</v>
      </c>
      <c r="R102" s="3">
        <f>VLOOKUP(Table13[[#This Row],[Location_HQ]],tech_layoffs_location!A:G,7,FALSE)</f>
        <v>-74.006015199999993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98" t="s">
        <v>35</v>
      </c>
      <c r="N103" s="3" t="s">
        <v>52</v>
      </c>
      <c r="O103" s="47">
        <v>21</v>
      </c>
      <c r="P103" s="3">
        <v>2020</v>
      </c>
      <c r="Q103" s="3">
        <f>VLOOKUP(Table13[[#This Row],[Location_HQ]],tech_layoffs_location!A:F,6,FALSE)</f>
        <v>45.5031824</v>
      </c>
      <c r="R103" s="3">
        <f>VLOOKUP(Table13[[#This Row],[Location_HQ]],tech_layoffs_location!A:G,7,FALSE)</f>
        <v>-73.569806499999999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98" t="s">
        <v>277</v>
      </c>
      <c r="N104" s="3" t="s">
        <v>44</v>
      </c>
      <c r="O104" s="47">
        <v>92</v>
      </c>
      <c r="P104" s="3">
        <v>2020</v>
      </c>
      <c r="Q104" s="3">
        <f>VLOOKUP(Table13[[#This Row],[Location_HQ]],tech_layoffs_location!A:F,6,FALSE)</f>
        <v>42.355433400000003</v>
      </c>
      <c r="R104" s="3">
        <f>VLOOKUP(Table13[[#This Row],[Location_HQ]],tech_layoffs_location!A:G,7,FALSE)</f>
        <v>-71.060511000000005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98" t="s">
        <v>38</v>
      </c>
      <c r="N105" s="3" t="s">
        <v>39</v>
      </c>
      <c r="O105" s="47">
        <v>293</v>
      </c>
      <c r="P105" s="3">
        <v>2020</v>
      </c>
      <c r="Q105" s="3">
        <f>VLOOKUP(Table13[[#This Row],[Location_HQ]],tech_layoffs_location!A:F,6,FALSE)</f>
        <v>37.779258800000001</v>
      </c>
      <c r="R105" s="3">
        <f>VLOOKUP(Table13[[#This Row],[Location_HQ]],tech_layoffs_location!A:G,7,FALSE)</f>
        <v>-122.4193286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98" t="s">
        <v>87</v>
      </c>
      <c r="N106" s="3" t="s">
        <v>1716</v>
      </c>
      <c r="O106" s="47">
        <v>50</v>
      </c>
      <c r="P106" s="3">
        <v>2020</v>
      </c>
      <c r="Q106" s="3">
        <f>VLOOKUP(Table13[[#This Row],[Location_HQ]],tech_layoffs_location!A:F,6,FALSE)</f>
        <v>41.875561599999997</v>
      </c>
      <c r="R106" s="3">
        <f>VLOOKUP(Table13[[#This Row],[Location_HQ]],tech_layoffs_location!A:G,7,FALSE)</f>
        <v>-87.6244212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98" t="s">
        <v>133</v>
      </c>
      <c r="N107" s="3" t="s">
        <v>72</v>
      </c>
      <c r="O107" s="47">
        <v>1</v>
      </c>
      <c r="P107" s="3">
        <v>2020</v>
      </c>
      <c r="Q107" s="3">
        <f>VLOOKUP(Table13[[#This Row],[Location_HQ]],tech_layoffs_location!A:F,6,FALSE)</f>
        <v>-19.922731800000001</v>
      </c>
      <c r="R107" s="3">
        <f>VLOOKUP(Table13[[#This Row],[Location_HQ]],tech_layoffs_location!A:G,7,FALSE)</f>
        <v>-43.9450948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98" t="s">
        <v>133</v>
      </c>
      <c r="N108" s="3" t="s">
        <v>36</v>
      </c>
      <c r="O108" s="47">
        <v>28</v>
      </c>
      <c r="P108" s="3">
        <v>2020</v>
      </c>
      <c r="Q108" s="3">
        <f>VLOOKUP(Table13[[#This Row],[Location_HQ]],tech_layoffs_location!A:F,6,FALSE)</f>
        <v>42.355433400000003</v>
      </c>
      <c r="R108" s="3">
        <f>VLOOKUP(Table13[[#This Row],[Location_HQ]],tech_layoffs_location!A:G,7,FALSE)</f>
        <v>-71.060511000000005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98" t="s">
        <v>33</v>
      </c>
      <c r="N109" s="3" t="s">
        <v>111</v>
      </c>
      <c r="O109" s="47">
        <v>181</v>
      </c>
      <c r="P109" s="3">
        <v>2020</v>
      </c>
      <c r="Q109" s="3">
        <f>VLOOKUP(Table13[[#This Row],[Location_HQ]],tech_layoffs_location!A:F,6,FALSE)</f>
        <v>40.7127281</v>
      </c>
      <c r="R109" s="3">
        <f>VLOOKUP(Table13[[#This Row],[Location_HQ]],tech_layoffs_location!A:G,7,FALSE)</f>
        <v>-74.006015199999993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98" t="s">
        <v>133</v>
      </c>
      <c r="N110" s="3" t="s">
        <v>39</v>
      </c>
      <c r="O110" s="47">
        <v>367</v>
      </c>
      <c r="P110" s="3">
        <v>2020</v>
      </c>
      <c r="Q110" s="3">
        <f>VLOOKUP(Table13[[#This Row],[Location_HQ]],tech_layoffs_location!A:F,6,FALSE)</f>
        <v>37.4443293</v>
      </c>
      <c r="R110" s="3">
        <f>VLOOKUP(Table13[[#This Row],[Location_HQ]],tech_layoffs_location!A:G,7,FALSE)</f>
        <v>-122.1598465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98" t="s">
        <v>80</v>
      </c>
      <c r="N111" s="3" t="s">
        <v>111</v>
      </c>
      <c r="O111" s="47">
        <v>319</v>
      </c>
      <c r="P111" s="3">
        <v>2020</v>
      </c>
      <c r="Q111" s="3">
        <f>VLOOKUP(Table13[[#This Row],[Location_HQ]],tech_layoffs_location!A:F,6,FALSE)</f>
        <v>42.355433400000003</v>
      </c>
      <c r="R111" s="3">
        <f>VLOOKUP(Table13[[#This Row],[Location_HQ]],tech_layoffs_location!A:G,7,FALSE)</f>
        <v>-71.060511000000005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98" t="s">
        <v>57</v>
      </c>
      <c r="N112" s="3" t="s">
        <v>25</v>
      </c>
      <c r="O112" s="47">
        <v>190</v>
      </c>
      <c r="P112" s="3">
        <v>2020</v>
      </c>
      <c r="Q112" s="3">
        <f>VLOOKUP(Table13[[#This Row],[Location_HQ]],tech_layoffs_location!A:F,6,FALSE)</f>
        <v>40.7127281</v>
      </c>
      <c r="R112" s="3">
        <f>VLOOKUP(Table13[[#This Row],[Location_HQ]],tech_layoffs_location!A:G,7,FALSE)</f>
        <v>-74.006015199999993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98" t="s">
        <v>33</v>
      </c>
      <c r="N113" s="3" t="s">
        <v>111</v>
      </c>
      <c r="O113" s="47">
        <v>85</v>
      </c>
      <c r="P113" s="3">
        <v>2020</v>
      </c>
      <c r="Q113" s="3">
        <f>VLOOKUP(Table13[[#This Row],[Location_HQ]],tech_layoffs_location!A:F,6,FALSE)</f>
        <v>39.739236400000003</v>
      </c>
      <c r="R113" s="3">
        <f>VLOOKUP(Table13[[#This Row],[Location_HQ]],tech_layoffs_location!A:G,7,FALSE)</f>
        <v>-104.98486200000001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98" t="s">
        <v>133</v>
      </c>
      <c r="N114" s="3" t="s">
        <v>1716</v>
      </c>
      <c r="O114" s="47">
        <v>607</v>
      </c>
      <c r="P114" s="3">
        <v>2020</v>
      </c>
      <c r="Q114" s="3">
        <f>VLOOKUP(Table13[[#This Row],[Location_HQ]],tech_layoffs_location!A:F,6,FALSE)</f>
        <v>40.7127281</v>
      </c>
      <c r="R114" s="3">
        <f>VLOOKUP(Table13[[#This Row],[Location_HQ]],tech_layoffs_location!A:G,7,FALSE)</f>
        <v>-74.006015199999993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98" t="s">
        <v>140</v>
      </c>
      <c r="N115" s="3" t="s">
        <v>31</v>
      </c>
      <c r="O115" s="47">
        <v>319</v>
      </c>
      <c r="P115" s="3">
        <v>2020</v>
      </c>
      <c r="Q115" s="3">
        <f>VLOOKUP(Table13[[#This Row],[Location_HQ]],tech_layoffs_location!A:F,6,FALSE)</f>
        <v>47.603832099999998</v>
      </c>
      <c r="R115" s="3">
        <f>VLOOKUP(Table13[[#This Row],[Location_HQ]],tech_layoffs_location!A:G,7,FALSE)</f>
        <v>-122.330062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98" t="s">
        <v>24</v>
      </c>
      <c r="N116" s="3" t="s">
        <v>31</v>
      </c>
      <c r="O116" s="47">
        <v>438</v>
      </c>
      <c r="P116" s="3">
        <v>2020</v>
      </c>
      <c r="Q116" s="3">
        <f>VLOOKUP(Table13[[#This Row],[Location_HQ]],tech_layoffs_location!A:F,6,FALSE)</f>
        <v>42.355433400000003</v>
      </c>
      <c r="R116" s="3">
        <f>VLOOKUP(Table13[[#This Row],[Location_HQ]],tech_layoffs_location!A:G,7,FALSE)</f>
        <v>-71.060511000000005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98" t="s">
        <v>80</v>
      </c>
      <c r="N117" s="3" t="s">
        <v>66</v>
      </c>
      <c r="O117" s="47">
        <v>902</v>
      </c>
      <c r="P117" s="3">
        <v>2020</v>
      </c>
      <c r="Q117" s="3">
        <f>VLOOKUP(Table13[[#This Row],[Location_HQ]],tech_layoffs_location!A:F,6,FALSE)</f>
        <v>42.355433400000003</v>
      </c>
      <c r="R117" s="3">
        <f>VLOOKUP(Table13[[#This Row],[Location_HQ]],tech_layoffs_location!A:G,7,FALSE)</f>
        <v>-71.060511000000005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98" t="s">
        <v>133</v>
      </c>
      <c r="N118" s="3" t="s">
        <v>44</v>
      </c>
      <c r="O118" s="47">
        <v>64</v>
      </c>
      <c r="P118" s="3">
        <v>2020</v>
      </c>
      <c r="Q118" s="3">
        <f>VLOOKUP(Table13[[#This Row],[Location_HQ]],tech_layoffs_location!A:F,6,FALSE)</f>
        <v>40.7127281</v>
      </c>
      <c r="R118" s="3">
        <f>VLOOKUP(Table13[[#This Row],[Location_HQ]],tech_layoffs_location!A:G,7,FALSE)</f>
        <v>-74.006015199999993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98" t="s">
        <v>140</v>
      </c>
      <c r="N119" s="3" t="s">
        <v>52</v>
      </c>
      <c r="O119" s="47">
        <v>40</v>
      </c>
      <c r="P119" s="3">
        <v>2020</v>
      </c>
      <c r="Q119" s="3">
        <f>VLOOKUP(Table13[[#This Row],[Location_HQ]],tech_layoffs_location!A:F,6,FALSE)</f>
        <v>40.7127281</v>
      </c>
      <c r="R119" s="3">
        <f>VLOOKUP(Table13[[#This Row],[Location_HQ]],tech_layoffs_location!A:G,7,FALSE)</f>
        <v>-74.006015199999993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98" t="s">
        <v>19</v>
      </c>
      <c r="N120" s="3" t="s">
        <v>31</v>
      </c>
      <c r="O120" s="47">
        <v>332</v>
      </c>
      <c r="P120" s="3">
        <v>2020</v>
      </c>
      <c r="Q120" s="3">
        <f>VLOOKUP(Table13[[#This Row],[Location_HQ]],tech_layoffs_location!A:F,6,FALSE)</f>
        <v>37.779258800000001</v>
      </c>
      <c r="R120" s="3">
        <f>VLOOKUP(Table13[[#This Row],[Location_HQ]],tech_layoffs_location!A:G,7,FALSE)</f>
        <v>-122.4193286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98" t="s">
        <v>19</v>
      </c>
      <c r="N121" s="3" t="s">
        <v>52</v>
      </c>
      <c r="O121" s="47">
        <v>16</v>
      </c>
      <c r="P121" s="3">
        <v>2020</v>
      </c>
      <c r="Q121" s="3">
        <f>VLOOKUP(Table13[[#This Row],[Location_HQ]],tech_layoffs_location!A:F,6,FALSE)</f>
        <v>-23.550650699999998</v>
      </c>
      <c r="R121" s="3">
        <f>VLOOKUP(Table13[[#This Row],[Location_HQ]],tech_layoffs_location!A:G,7,FALSE)</f>
        <v>-46.633382400000002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98" t="s">
        <v>87</v>
      </c>
      <c r="N122" s="3" t="s">
        <v>25</v>
      </c>
      <c r="O122" s="47">
        <v>23</v>
      </c>
      <c r="P122" s="3">
        <v>2020</v>
      </c>
      <c r="Q122" s="3">
        <f>VLOOKUP(Table13[[#This Row],[Location_HQ]],tech_layoffs_location!A:F,6,FALSE)</f>
        <v>-23.550650699999998</v>
      </c>
      <c r="R122" s="3">
        <f>VLOOKUP(Table13[[#This Row],[Location_HQ]],tech_layoffs_location!A:G,7,FALSE)</f>
        <v>-46.633382400000002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98" t="s">
        <v>87</v>
      </c>
      <c r="N123" s="3" t="s">
        <v>44</v>
      </c>
      <c r="O123" s="47">
        <v>72</v>
      </c>
      <c r="P123" s="3">
        <v>2020</v>
      </c>
      <c r="Q123" s="3">
        <f>VLOOKUP(Table13[[#This Row],[Location_HQ]],tech_layoffs_location!A:F,6,FALSE)</f>
        <v>37.779258800000001</v>
      </c>
      <c r="R123" s="3">
        <f>VLOOKUP(Table13[[#This Row],[Location_HQ]],tech_layoffs_location!A:G,7,FALSE)</f>
        <v>-122.4193286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98" t="s">
        <v>33</v>
      </c>
      <c r="N124" s="3" t="s">
        <v>111</v>
      </c>
      <c r="O124" s="47">
        <v>215</v>
      </c>
      <c r="P124" s="3">
        <v>2020</v>
      </c>
      <c r="Q124" s="3">
        <f>VLOOKUP(Table13[[#This Row],[Location_HQ]],tech_layoffs_location!A:F,6,FALSE)</f>
        <v>12.98815675</v>
      </c>
      <c r="R124" s="3">
        <f>VLOOKUP(Table13[[#This Row],[Location_HQ]],tech_layoffs_location!A:G,7,FALSE)</f>
        <v>77.622600037959998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98" t="s">
        <v>133</v>
      </c>
      <c r="N125" s="3" t="s">
        <v>44</v>
      </c>
      <c r="O125" s="47">
        <v>65</v>
      </c>
      <c r="P125" s="3">
        <v>2020</v>
      </c>
      <c r="Q125" s="3">
        <f>VLOOKUP(Table13[[#This Row],[Location_HQ]],tech_layoffs_location!A:F,6,FALSE)</f>
        <v>37.779258800000001</v>
      </c>
      <c r="R125" s="3">
        <f>VLOOKUP(Table13[[#This Row],[Location_HQ]],tech_layoffs_location!A:G,7,FALSE)</f>
        <v>-122.4193286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98" t="s">
        <v>35</v>
      </c>
      <c r="N126" s="3" t="s">
        <v>44</v>
      </c>
      <c r="O126" s="47">
        <v>95</v>
      </c>
      <c r="P126" s="3">
        <v>2020</v>
      </c>
      <c r="Q126" s="3">
        <f>VLOOKUP(Table13[[#This Row],[Location_HQ]],tech_layoffs_location!A:F,6,FALSE)</f>
        <v>37.779258800000001</v>
      </c>
      <c r="R126" s="3">
        <f>VLOOKUP(Table13[[#This Row],[Location_HQ]],tech_layoffs_location!A:G,7,FALSE)</f>
        <v>-122.4193286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98" t="s">
        <v>80</v>
      </c>
      <c r="N127" s="3" t="s">
        <v>72</v>
      </c>
      <c r="O127" s="47">
        <v>26</v>
      </c>
      <c r="P127" s="3">
        <v>2020</v>
      </c>
      <c r="Q127" s="3">
        <f>VLOOKUP(Table13[[#This Row],[Location_HQ]],tech_layoffs_location!A:F,6,FALSE)</f>
        <v>42.355433400000003</v>
      </c>
      <c r="R127" s="3">
        <f>VLOOKUP(Table13[[#This Row],[Location_HQ]],tech_layoffs_location!A:G,7,FALSE)</f>
        <v>-71.060511000000005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98" t="s">
        <v>277</v>
      </c>
      <c r="N128" s="3" t="s">
        <v>44</v>
      </c>
      <c r="O128" s="47">
        <v>91</v>
      </c>
      <c r="P128" s="3">
        <v>2020</v>
      </c>
      <c r="Q128" s="3">
        <f>VLOOKUP(Table13[[#This Row],[Location_HQ]],tech_layoffs_location!A:F,6,FALSE)</f>
        <v>38.707750699999998</v>
      </c>
      <c r="R128" s="3">
        <f>VLOOKUP(Table13[[#This Row],[Location_HQ]],tech_layoffs_location!A:G,7,FALSE)</f>
        <v>-9.1365919000000009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98" t="s">
        <v>38</v>
      </c>
      <c r="N129" s="3" t="s">
        <v>52</v>
      </c>
      <c r="O129" s="47">
        <v>40</v>
      </c>
      <c r="P129" s="3">
        <v>2020</v>
      </c>
      <c r="Q129" s="3">
        <f>VLOOKUP(Table13[[#This Row],[Location_HQ]],tech_layoffs_location!A:F,6,FALSE)</f>
        <v>37.779258800000001</v>
      </c>
      <c r="R129" s="3">
        <f>VLOOKUP(Table13[[#This Row],[Location_HQ]],tech_layoffs_location!A:G,7,FALSE)</f>
        <v>-122.4193286</v>
      </c>
    </row>
    <row r="130" spans="1:18" x14ac:dyDescent="0.2">
      <c r="A130" s="3">
        <v>129</v>
      </c>
      <c r="B130" s="3" t="s">
        <v>132</v>
      </c>
      <c r="C130" s="3" t="s">
        <v>79</v>
      </c>
      <c r="E130" s="3" t="s">
        <v>1373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98" t="s">
        <v>133</v>
      </c>
      <c r="N130" s="3" t="s">
        <v>44</v>
      </c>
      <c r="O130" s="47">
        <v>106</v>
      </c>
      <c r="P130" s="3">
        <v>2020</v>
      </c>
      <c r="Q130" s="3">
        <f>VLOOKUP(Table13[[#This Row],[Location_HQ]],tech_layoffs_location!A:F,6,FALSE)</f>
        <v>34.053690899999999</v>
      </c>
      <c r="R130" s="3">
        <f>VLOOKUP(Table13[[#This Row],[Location_HQ]],tech_layoffs_location!A:G,7,FALSE)</f>
        <v>-118.242766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98" t="s">
        <v>277</v>
      </c>
      <c r="N131" s="3" t="s">
        <v>52</v>
      </c>
      <c r="O131" s="47">
        <v>59</v>
      </c>
      <c r="P131" s="3">
        <v>2020</v>
      </c>
      <c r="Q131" s="3">
        <f>VLOOKUP(Table13[[#This Row],[Location_HQ]],tech_layoffs_location!A:F,6,FALSE)</f>
        <v>42.2813722</v>
      </c>
      <c r="R131" s="3">
        <f>VLOOKUP(Table13[[#This Row],[Location_HQ]],tech_layoffs_location!A:G,7,FALSE)</f>
        <v>-83.748461599999999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98" t="s">
        <v>82</v>
      </c>
      <c r="N132" s="3" t="s">
        <v>52</v>
      </c>
      <c r="O132" s="47">
        <v>138</v>
      </c>
      <c r="P132" s="3">
        <v>2020</v>
      </c>
      <c r="Q132" s="3">
        <f>VLOOKUP(Table13[[#This Row],[Location_HQ]],tech_layoffs_location!A:F,6,FALSE)</f>
        <v>44.977299500000001</v>
      </c>
      <c r="R132" s="3">
        <f>VLOOKUP(Table13[[#This Row],[Location_HQ]],tech_layoffs_location!A:G,7,FALSE)</f>
        <v>-93.265469199999998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98" t="s">
        <v>82</v>
      </c>
      <c r="N133" s="3" t="s">
        <v>31</v>
      </c>
      <c r="O133" s="47">
        <v>689</v>
      </c>
      <c r="P133" s="3">
        <v>2020</v>
      </c>
      <c r="Q133" s="3">
        <f>VLOOKUP(Table13[[#This Row],[Location_HQ]],tech_layoffs_location!A:F,6,FALSE)</f>
        <v>40.759619800000003</v>
      </c>
      <c r="R133" s="3">
        <f>VLOOKUP(Table13[[#This Row],[Location_HQ]],tech_layoffs_location!A:G,7,FALSE)</f>
        <v>-111.886797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98" t="s">
        <v>133</v>
      </c>
      <c r="N134" s="3" t="s">
        <v>25</v>
      </c>
      <c r="O134" s="47">
        <v>32</v>
      </c>
      <c r="P134" s="3">
        <v>2020</v>
      </c>
      <c r="Q134" s="3">
        <f>VLOOKUP(Table13[[#This Row],[Location_HQ]],tech_layoffs_location!A:F,6,FALSE)</f>
        <v>51.489333500000001</v>
      </c>
      <c r="R134" s="3">
        <f>VLOOKUP(Table13[[#This Row],[Location_HQ]],tech_layoffs_location!A:G,7,FALSE)</f>
        <v>-0.14405508452768701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98" t="s">
        <v>82</v>
      </c>
      <c r="N135" s="3" t="s">
        <v>111</v>
      </c>
      <c r="O135" s="47">
        <v>114</v>
      </c>
      <c r="P135" s="3">
        <v>2020</v>
      </c>
      <c r="Q135" s="3">
        <f>VLOOKUP(Table13[[#This Row],[Location_HQ]],tech_layoffs_location!A:F,6,FALSE)</f>
        <v>37.368830099999997</v>
      </c>
      <c r="R135" s="3">
        <f>VLOOKUP(Table13[[#This Row],[Location_HQ]],tech_layoffs_location!A:G,7,FALSE)</f>
        <v>-122.036349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98" t="s">
        <v>33</v>
      </c>
      <c r="N136" s="3" t="s">
        <v>52</v>
      </c>
      <c r="O136" s="47">
        <v>28</v>
      </c>
      <c r="P136" s="3">
        <v>2020</v>
      </c>
      <c r="Q136" s="3">
        <f>VLOOKUP(Table13[[#This Row],[Location_HQ]],tech_layoffs_location!A:F,6,FALSE)</f>
        <v>43.6534817</v>
      </c>
      <c r="R136" s="3">
        <f>VLOOKUP(Table13[[#This Row],[Location_HQ]],tech_layoffs_location!A:G,7,FALSE)</f>
        <v>-79.383934699999998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98" t="s">
        <v>38</v>
      </c>
      <c r="N137" s="3" t="s">
        <v>52</v>
      </c>
      <c r="O137" s="47">
        <v>26</v>
      </c>
      <c r="P137" s="3">
        <v>2020</v>
      </c>
      <c r="Q137" s="3">
        <f>VLOOKUP(Table13[[#This Row],[Location_HQ]],tech_layoffs_location!A:F,6,FALSE)</f>
        <v>-23.550650699999998</v>
      </c>
      <c r="R137" s="3">
        <f>VLOOKUP(Table13[[#This Row],[Location_HQ]],tech_layoffs_location!A:G,7,FALSE)</f>
        <v>-46.633382400000002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98" t="s">
        <v>481</v>
      </c>
      <c r="N138" s="3" t="s">
        <v>52</v>
      </c>
      <c r="O138" s="47">
        <v>410</v>
      </c>
      <c r="P138" s="3">
        <v>2020</v>
      </c>
      <c r="Q138" s="3">
        <f>VLOOKUP(Table13[[#This Row],[Location_HQ]],tech_layoffs_location!A:F,6,FALSE)</f>
        <v>33.748992399999999</v>
      </c>
      <c r="R138" s="3">
        <f>VLOOKUP(Table13[[#This Row],[Location_HQ]],tech_layoffs_location!A:G,7,FALSE)</f>
        <v>-84.390264400000007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98" t="s">
        <v>19</v>
      </c>
      <c r="N139" s="3" t="s">
        <v>31</v>
      </c>
      <c r="O139" s="47">
        <v>56</v>
      </c>
      <c r="P139" s="3">
        <v>2020</v>
      </c>
      <c r="Q139" s="3">
        <f>VLOOKUP(Table13[[#This Row],[Location_HQ]],tech_layoffs_location!A:F,6,FALSE)</f>
        <v>37.779258800000001</v>
      </c>
      <c r="R139" s="3">
        <f>VLOOKUP(Table13[[#This Row],[Location_HQ]],tech_layoffs_location!A:G,7,FALSE)</f>
        <v>-122.4193286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98" t="s">
        <v>242</v>
      </c>
      <c r="N140" s="3" t="s">
        <v>25</v>
      </c>
      <c r="O140" s="47">
        <v>1</v>
      </c>
      <c r="P140" s="3">
        <v>2020</v>
      </c>
      <c r="Q140" s="3">
        <f>VLOOKUP(Table13[[#This Row],[Location_HQ]],tech_layoffs_location!A:F,6,FALSE)</f>
        <v>47.603832099999998</v>
      </c>
      <c r="R140" s="3">
        <f>VLOOKUP(Table13[[#This Row],[Location_HQ]],tech_layoffs_location!A:G,7,FALSE)</f>
        <v>-122.330062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98" t="s">
        <v>75</v>
      </c>
      <c r="N141" s="3" t="s">
        <v>25</v>
      </c>
      <c r="O141" s="47">
        <v>3</v>
      </c>
      <c r="P141" s="3">
        <v>2020</v>
      </c>
      <c r="Q141" s="3">
        <f>VLOOKUP(Table13[[#This Row],[Location_HQ]],tech_layoffs_location!A:F,6,FALSE)</f>
        <v>43.038647500000003</v>
      </c>
      <c r="R141" s="3">
        <f>VLOOKUP(Table13[[#This Row],[Location_HQ]],tech_layoffs_location!A:G,7,FALSE)</f>
        <v>-87.909075099999995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98" t="s">
        <v>82</v>
      </c>
      <c r="N142" s="3" t="s">
        <v>25</v>
      </c>
      <c r="O142" s="47">
        <v>85</v>
      </c>
      <c r="P142" s="3">
        <v>2020</v>
      </c>
      <c r="Q142" s="3">
        <f>VLOOKUP(Table13[[#This Row],[Location_HQ]],tech_layoffs_location!A:F,6,FALSE)</f>
        <v>42.355433400000003</v>
      </c>
      <c r="R142" s="3">
        <f>VLOOKUP(Table13[[#This Row],[Location_HQ]],tech_layoffs_location!A:G,7,FALSE)</f>
        <v>-71.060511000000005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98" t="s">
        <v>626</v>
      </c>
      <c r="N143" s="3" t="s">
        <v>52</v>
      </c>
      <c r="O143" s="47">
        <v>35</v>
      </c>
      <c r="P143" s="3">
        <v>2020</v>
      </c>
      <c r="Q143" s="3">
        <f>VLOOKUP(Table13[[#This Row],[Location_HQ]],tech_layoffs_location!A:F,6,FALSE)</f>
        <v>37.779258800000001</v>
      </c>
      <c r="R143" s="3">
        <f>VLOOKUP(Table13[[#This Row],[Location_HQ]],tech_layoffs_location!A:G,7,FALSE)</f>
        <v>-122.4193286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98" t="s">
        <v>38</v>
      </c>
      <c r="N144" s="3" t="s">
        <v>52</v>
      </c>
      <c r="O144" s="47">
        <v>119</v>
      </c>
      <c r="P144" s="3">
        <v>2020</v>
      </c>
      <c r="Q144" s="3">
        <f>VLOOKUP(Table13[[#This Row],[Location_HQ]],tech_layoffs_location!A:F,6,FALSE)</f>
        <v>43.6534817</v>
      </c>
      <c r="R144" s="3">
        <f>VLOOKUP(Table13[[#This Row],[Location_HQ]],tech_layoffs_location!A:G,7,FALSE)</f>
        <v>-79.383934699999998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98" t="s">
        <v>93</v>
      </c>
      <c r="N145" s="3" t="s">
        <v>72</v>
      </c>
      <c r="O145" s="47">
        <v>12</v>
      </c>
      <c r="P145" s="3">
        <v>2020</v>
      </c>
      <c r="Q145" s="3">
        <f>VLOOKUP(Table13[[#This Row],[Location_HQ]],tech_layoffs_location!A:F,6,FALSE)</f>
        <v>37.779258800000001</v>
      </c>
      <c r="R145" s="3">
        <f>VLOOKUP(Table13[[#This Row],[Location_HQ]],tech_layoffs_location!A:G,7,FALSE)</f>
        <v>-122.4193286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98" t="s">
        <v>33</v>
      </c>
      <c r="N146" s="3" t="s">
        <v>31</v>
      </c>
      <c r="P146" s="3">
        <v>2020</v>
      </c>
      <c r="Q146" s="3">
        <f>VLOOKUP(Table13[[#This Row],[Location_HQ]],tech_layoffs_location!A:F,6,FALSE)</f>
        <v>41.875561599999997</v>
      </c>
      <c r="R146" s="3">
        <f>VLOOKUP(Table13[[#This Row],[Location_HQ]],tech_layoffs_location!A:G,7,FALSE)</f>
        <v>-87.6244212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98" t="s">
        <v>38</v>
      </c>
      <c r="N147" s="3" t="s">
        <v>52</v>
      </c>
      <c r="O147" s="47">
        <v>120</v>
      </c>
      <c r="P147" s="3">
        <v>2020</v>
      </c>
      <c r="Q147" s="3">
        <f>VLOOKUP(Table13[[#This Row],[Location_HQ]],tech_layoffs_location!A:F,6,FALSE)</f>
        <v>-23.550650699999998</v>
      </c>
      <c r="R147" s="3">
        <f>VLOOKUP(Table13[[#This Row],[Location_HQ]],tech_layoffs_location!A:G,7,FALSE)</f>
        <v>-46.633382400000002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98" t="s">
        <v>35</v>
      </c>
      <c r="N148" s="3" t="s">
        <v>52</v>
      </c>
      <c r="O148" s="47">
        <v>955</v>
      </c>
      <c r="P148" s="3">
        <v>2020</v>
      </c>
      <c r="Q148" s="3">
        <f>VLOOKUP(Table13[[#This Row],[Location_HQ]],tech_layoffs_location!A:F,6,FALSE)</f>
        <v>37.558546499999999</v>
      </c>
      <c r="R148" s="3">
        <f>VLOOKUP(Table13[[#This Row],[Location_HQ]],tech_layoffs_location!A:G,7,FALSE)</f>
        <v>-122.2710788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98" t="s">
        <v>87</v>
      </c>
      <c r="N149" s="3" t="s">
        <v>52</v>
      </c>
      <c r="O149" s="47">
        <v>59</v>
      </c>
      <c r="P149" s="3">
        <v>2020</v>
      </c>
      <c r="Q149" s="3">
        <f>VLOOKUP(Table13[[#This Row],[Location_HQ]],tech_layoffs_location!A:F,6,FALSE)</f>
        <v>37.779258800000001</v>
      </c>
      <c r="R149" s="3">
        <f>VLOOKUP(Table13[[#This Row],[Location_HQ]],tech_layoffs_location!A:G,7,FALSE)</f>
        <v>-122.4193286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98" t="s">
        <v>33</v>
      </c>
      <c r="N150" s="3" t="s">
        <v>31</v>
      </c>
      <c r="O150" s="47">
        <v>358</v>
      </c>
      <c r="P150" s="3">
        <v>2020</v>
      </c>
      <c r="Q150" s="3">
        <f>VLOOKUP(Table13[[#This Row],[Location_HQ]],tech_layoffs_location!A:F,6,FALSE)</f>
        <v>37.779258800000001</v>
      </c>
      <c r="R150" s="3">
        <f>VLOOKUP(Table13[[#This Row],[Location_HQ]],tech_layoffs_location!A:G,7,FALSE)</f>
        <v>-122.4193286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98" t="s">
        <v>80</v>
      </c>
      <c r="N151" s="3" t="s">
        <v>39</v>
      </c>
      <c r="O151" s="47">
        <v>224</v>
      </c>
      <c r="P151" s="3">
        <v>2020</v>
      </c>
      <c r="Q151" s="3">
        <f>VLOOKUP(Table13[[#This Row],[Location_HQ]],tech_layoffs_location!A:F,6,FALSE)</f>
        <v>43.6534817</v>
      </c>
      <c r="R151" s="3">
        <f>VLOOKUP(Table13[[#This Row],[Location_HQ]],tech_layoffs_location!A:G,7,FALSE)</f>
        <v>-79.383934699999998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98" t="s">
        <v>19</v>
      </c>
      <c r="N152" s="3" t="s">
        <v>52</v>
      </c>
      <c r="O152" s="47">
        <v>90</v>
      </c>
      <c r="P152" s="3">
        <v>2020</v>
      </c>
      <c r="Q152" s="3">
        <f>VLOOKUP(Table13[[#This Row],[Location_HQ]],tech_layoffs_location!A:F,6,FALSE)</f>
        <v>37.804455699999998</v>
      </c>
      <c r="R152" s="3">
        <f>VLOOKUP(Table13[[#This Row],[Location_HQ]],tech_layoffs_location!A:G,7,FALSE)</f>
        <v>-122.271356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98" t="s">
        <v>38</v>
      </c>
      <c r="N153" s="3" t="s">
        <v>39</v>
      </c>
      <c r="O153" s="47">
        <v>447</v>
      </c>
      <c r="P153" s="3">
        <v>2020</v>
      </c>
      <c r="Q153" s="3">
        <f>VLOOKUP(Table13[[#This Row],[Location_HQ]],tech_layoffs_location!A:F,6,FALSE)</f>
        <v>37.779258800000001</v>
      </c>
      <c r="R153" s="3">
        <f>VLOOKUP(Table13[[#This Row],[Location_HQ]],tech_layoffs_location!A:G,7,FALSE)</f>
        <v>-122.4193286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98" t="s">
        <v>19</v>
      </c>
      <c r="N154" s="3" t="s">
        <v>31</v>
      </c>
      <c r="O154" s="47">
        <v>288</v>
      </c>
      <c r="P154" s="3">
        <v>2020</v>
      </c>
      <c r="Q154" s="3">
        <f>VLOOKUP(Table13[[#This Row],[Location_HQ]],tech_layoffs_location!A:F,6,FALSE)</f>
        <v>37.496904000000001</v>
      </c>
      <c r="R154" s="3">
        <f>VLOOKUP(Table13[[#This Row],[Location_HQ]],tech_layoffs_location!A:G,7,FALSE)</f>
        <v>-122.33305729999999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98" t="s">
        <v>35</v>
      </c>
      <c r="N155" s="3" t="s">
        <v>72</v>
      </c>
      <c r="O155" s="47">
        <v>40</v>
      </c>
      <c r="P155" s="3">
        <v>2020</v>
      </c>
      <c r="Q155" s="3">
        <f>VLOOKUP(Table13[[#This Row],[Location_HQ]],tech_layoffs_location!A:F,6,FALSE)</f>
        <v>37.3893889</v>
      </c>
      <c r="R155" s="3">
        <f>VLOOKUP(Table13[[#This Row],[Location_HQ]],tech_layoffs_location!A:G,7,FALSE)</f>
        <v>-122.0832101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98" t="s">
        <v>140</v>
      </c>
      <c r="N156" s="3" t="s">
        <v>39</v>
      </c>
      <c r="O156" s="47">
        <v>1500</v>
      </c>
      <c r="P156" s="3">
        <v>2020</v>
      </c>
      <c r="Q156" s="3">
        <f>VLOOKUP(Table13[[#This Row],[Location_HQ]],tech_layoffs_location!A:F,6,FALSE)</f>
        <v>37.779258800000001</v>
      </c>
      <c r="R156" s="3">
        <f>VLOOKUP(Table13[[#This Row],[Location_HQ]],tech_layoffs_location!A:G,7,FALSE)</f>
        <v>-122.4193286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98" t="s">
        <v>87</v>
      </c>
      <c r="N157" s="3" t="s">
        <v>44</v>
      </c>
      <c r="O157" s="47">
        <v>72</v>
      </c>
      <c r="P157" s="3">
        <v>2020</v>
      </c>
      <c r="Q157" s="3">
        <f>VLOOKUP(Table13[[#This Row],[Location_HQ]],tech_layoffs_location!A:F,6,FALSE)</f>
        <v>37.779258800000001</v>
      </c>
      <c r="R157" s="3">
        <f>VLOOKUP(Table13[[#This Row],[Location_HQ]],tech_layoffs_location!A:G,7,FALSE)</f>
        <v>-122.4193286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98" t="s">
        <v>33</v>
      </c>
      <c r="N158" s="3" t="s">
        <v>44</v>
      </c>
      <c r="O158" s="47">
        <v>19</v>
      </c>
      <c r="P158" s="3">
        <v>2020</v>
      </c>
      <c r="Q158" s="3">
        <f>VLOOKUP(Table13[[#This Row],[Location_HQ]],tech_layoffs_location!A:F,6,FALSE)</f>
        <v>19.078545099999999</v>
      </c>
      <c r="R158" s="3">
        <f>VLOOKUP(Table13[[#This Row],[Location_HQ]],tech_layoffs_location!A:G,7,FALSE)</f>
        <v>72.878175999999996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98" t="s">
        <v>80</v>
      </c>
      <c r="N159" s="3" t="s">
        <v>25</v>
      </c>
      <c r="O159" s="47">
        <v>423</v>
      </c>
      <c r="P159" s="3">
        <v>2020</v>
      </c>
      <c r="Q159" s="3">
        <f>VLOOKUP(Table13[[#This Row],[Location_HQ]],tech_layoffs_location!A:F,6,FALSE)</f>
        <v>34.217637099999997</v>
      </c>
      <c r="R159" s="3">
        <f>VLOOKUP(Table13[[#This Row],[Location_HQ]],tech_layoffs_location!A:G,7,FALSE)</f>
        <v>-119.03835410000001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98" t="s">
        <v>35</v>
      </c>
      <c r="N160" s="3" t="s">
        <v>31</v>
      </c>
      <c r="O160" s="47">
        <v>1</v>
      </c>
      <c r="P160" s="3">
        <v>2020</v>
      </c>
      <c r="Q160" s="3">
        <f>VLOOKUP(Table13[[#This Row],[Location_HQ]],tech_layoffs_location!A:F,6,FALSE)</f>
        <v>42.355433400000003</v>
      </c>
      <c r="R160" s="3">
        <f>VLOOKUP(Table13[[#This Row],[Location_HQ]],tech_layoffs_location!A:G,7,FALSE)</f>
        <v>-71.060511000000005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98" t="s">
        <v>133</v>
      </c>
      <c r="N161" s="3" t="s">
        <v>44</v>
      </c>
      <c r="O161" s="47">
        <v>76</v>
      </c>
      <c r="P161" s="3">
        <v>2020</v>
      </c>
      <c r="Q161" s="3">
        <f>VLOOKUP(Table13[[#This Row],[Location_HQ]],tech_layoffs_location!A:F,6,FALSE)</f>
        <v>19.078545099999999</v>
      </c>
      <c r="R161" s="3">
        <f>VLOOKUP(Table13[[#This Row],[Location_HQ]],tech_layoffs_location!A:G,7,FALSE)</f>
        <v>72.878175999999996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98" t="s">
        <v>38</v>
      </c>
      <c r="N162" s="3" t="s">
        <v>52</v>
      </c>
      <c r="O162" s="47">
        <v>42</v>
      </c>
      <c r="P162" s="3">
        <v>2020</v>
      </c>
      <c r="Q162" s="3">
        <f>VLOOKUP(Table13[[#This Row],[Location_HQ]],tech_layoffs_location!A:F,6,FALSE)</f>
        <v>1.2899175000000001</v>
      </c>
      <c r="R162" s="3">
        <f>VLOOKUP(Table13[[#This Row],[Location_HQ]],tech_layoffs_location!A:G,7,FALSE)</f>
        <v>103.8519072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98" t="s">
        <v>71</v>
      </c>
      <c r="N163" s="3" t="s">
        <v>111</v>
      </c>
      <c r="O163" s="47">
        <v>37</v>
      </c>
      <c r="P163" s="3">
        <v>2020</v>
      </c>
      <c r="Q163" s="3">
        <f>VLOOKUP(Table13[[#This Row],[Location_HQ]],tech_layoffs_location!A:F,6,FALSE)</f>
        <v>-26.304489799999999</v>
      </c>
      <c r="R163" s="3">
        <f>VLOOKUP(Table13[[#This Row],[Location_HQ]],tech_layoffs_location!A:G,7,FALSE)</f>
        <v>-48.8486726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98" t="s">
        <v>87</v>
      </c>
      <c r="N164" s="3" t="s">
        <v>111</v>
      </c>
      <c r="O164" s="47">
        <v>110</v>
      </c>
      <c r="P164" s="3">
        <v>2020</v>
      </c>
      <c r="Q164" s="3">
        <f>VLOOKUP(Table13[[#This Row],[Location_HQ]],tech_layoffs_location!A:F,6,FALSE)</f>
        <v>40.7127281</v>
      </c>
      <c r="R164" s="3">
        <f>VLOOKUP(Table13[[#This Row],[Location_HQ]],tech_layoffs_location!A:G,7,FALSE)</f>
        <v>-74.006015199999993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98" t="s">
        <v>140</v>
      </c>
      <c r="N165" s="3" t="s">
        <v>44</v>
      </c>
      <c r="O165" s="47">
        <v>263</v>
      </c>
      <c r="P165" s="3">
        <v>2020</v>
      </c>
      <c r="Q165" s="3">
        <f>VLOOKUP(Table13[[#This Row],[Location_HQ]],tech_layoffs_location!A:F,6,FALSE)</f>
        <v>-23.550650699999998</v>
      </c>
      <c r="R165" s="3">
        <f>VLOOKUP(Table13[[#This Row],[Location_HQ]],tech_layoffs_location!A:G,7,FALSE)</f>
        <v>-46.633382400000002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98" t="s">
        <v>133</v>
      </c>
      <c r="N166" s="3" t="s">
        <v>44</v>
      </c>
      <c r="O166" s="47">
        <v>100</v>
      </c>
      <c r="P166" s="3">
        <v>2020</v>
      </c>
      <c r="Q166" s="3">
        <f>VLOOKUP(Table13[[#This Row],[Location_HQ]],tech_layoffs_location!A:F,6,FALSE)</f>
        <v>37.779258800000001</v>
      </c>
      <c r="R166" s="3">
        <f>VLOOKUP(Table13[[#This Row],[Location_HQ]],tech_layoffs_location!A:G,7,FALSE)</f>
        <v>-122.4193286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98" t="s">
        <v>140</v>
      </c>
      <c r="N167" s="3" t="s">
        <v>111</v>
      </c>
      <c r="O167" s="47">
        <v>335</v>
      </c>
      <c r="P167" s="3">
        <v>2020</v>
      </c>
      <c r="Q167" s="3">
        <f>VLOOKUP(Table13[[#This Row],[Location_HQ]],tech_layoffs_location!A:F,6,FALSE)</f>
        <v>-23.550650699999998</v>
      </c>
      <c r="R167" s="3">
        <f>VLOOKUP(Table13[[#This Row],[Location_HQ]],tech_layoffs_location!A:G,7,FALSE)</f>
        <v>-46.633382400000002</v>
      </c>
    </row>
    <row r="168" spans="1:18" x14ac:dyDescent="0.2">
      <c r="A168" s="3">
        <v>167</v>
      </c>
      <c r="B168" s="3" t="s">
        <v>1195</v>
      </c>
      <c r="C168" s="3" t="s">
        <v>79</v>
      </c>
      <c r="E168" s="3" t="s">
        <v>1373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98" t="s">
        <v>80</v>
      </c>
      <c r="N168" s="3" t="s">
        <v>570</v>
      </c>
      <c r="O168" s="47">
        <v>478</v>
      </c>
      <c r="P168" s="3">
        <v>2020</v>
      </c>
      <c r="Q168" s="3">
        <f>VLOOKUP(Table13[[#This Row],[Location_HQ]],tech_layoffs_location!A:F,6,FALSE)</f>
        <v>34.053690899999999</v>
      </c>
      <c r="R168" s="3">
        <f>VLOOKUP(Table13[[#This Row],[Location_HQ]],tech_layoffs_location!A:G,7,FALSE)</f>
        <v>-118.242766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98" t="s">
        <v>142</v>
      </c>
      <c r="N169" s="3" t="s">
        <v>25</v>
      </c>
      <c r="O169" s="47">
        <v>1</v>
      </c>
      <c r="P169" s="3">
        <v>2020</v>
      </c>
      <c r="Q169" s="3">
        <f>VLOOKUP(Table13[[#This Row],[Location_HQ]],tech_layoffs_location!A:F,6,FALSE)</f>
        <v>42.355433400000003</v>
      </c>
      <c r="R169" s="3">
        <f>VLOOKUP(Table13[[#This Row],[Location_HQ]],tech_layoffs_location!A:G,7,FALSE)</f>
        <v>-71.060511000000005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98" t="s">
        <v>33</v>
      </c>
      <c r="N170" s="3" t="s">
        <v>111</v>
      </c>
      <c r="O170" s="47">
        <v>307</v>
      </c>
      <c r="P170" s="3">
        <v>2020</v>
      </c>
      <c r="Q170" s="3">
        <f>VLOOKUP(Table13[[#This Row],[Location_HQ]],tech_layoffs_location!A:F,6,FALSE)</f>
        <v>1.2899175000000001</v>
      </c>
      <c r="R170" s="3">
        <f>VLOOKUP(Table13[[#This Row],[Location_HQ]],tech_layoffs_location!A:G,7,FALSE)</f>
        <v>103.8519072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98" t="s">
        <v>120</v>
      </c>
      <c r="N171" s="3" t="s">
        <v>25</v>
      </c>
      <c r="O171" s="47">
        <v>10</v>
      </c>
      <c r="P171" s="3">
        <v>2020</v>
      </c>
      <c r="Q171" s="3">
        <f>VLOOKUP(Table13[[#This Row],[Location_HQ]],tech_layoffs_location!A:F,6,FALSE)</f>
        <v>40.7127281</v>
      </c>
      <c r="R171" s="3">
        <f>VLOOKUP(Table13[[#This Row],[Location_HQ]],tech_layoffs_location!A:G,7,FALSE)</f>
        <v>-74.006015199999993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98" t="s">
        <v>24</v>
      </c>
      <c r="N172" s="3" t="s">
        <v>44</v>
      </c>
      <c r="O172" s="47">
        <v>100</v>
      </c>
      <c r="P172" s="3">
        <v>2020</v>
      </c>
      <c r="Q172" s="3">
        <f>VLOOKUP(Table13[[#This Row],[Location_HQ]],tech_layoffs_location!A:F,6,FALSE)</f>
        <v>37.779258800000001</v>
      </c>
      <c r="R172" s="3">
        <f>VLOOKUP(Table13[[#This Row],[Location_HQ]],tech_layoffs_location!A:G,7,FALSE)</f>
        <v>-122.4193286</v>
      </c>
    </row>
    <row r="173" spans="1:18" x14ac:dyDescent="0.2">
      <c r="A173" s="3">
        <v>172</v>
      </c>
      <c r="B173" s="3" t="s">
        <v>1188</v>
      </c>
      <c r="C173" s="3" t="s">
        <v>79</v>
      </c>
      <c r="E173" s="3" t="s">
        <v>1373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98" t="s">
        <v>133</v>
      </c>
      <c r="N173" s="3" t="s">
        <v>111</v>
      </c>
      <c r="O173" s="47">
        <v>58</v>
      </c>
      <c r="P173" s="3">
        <v>2020</v>
      </c>
      <c r="Q173" s="3">
        <f>VLOOKUP(Table13[[#This Row],[Location_HQ]],tech_layoffs_location!A:F,6,FALSE)</f>
        <v>34.053690899999999</v>
      </c>
      <c r="R173" s="3">
        <f>VLOOKUP(Table13[[#This Row],[Location_HQ]],tech_layoffs_location!A:G,7,FALSE)</f>
        <v>-118.242766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98" t="s">
        <v>75</v>
      </c>
      <c r="N174" s="3" t="s">
        <v>111</v>
      </c>
      <c r="O174" s="47">
        <v>521</v>
      </c>
      <c r="P174" s="3">
        <v>2020</v>
      </c>
      <c r="Q174" s="3">
        <f>VLOOKUP(Table13[[#This Row],[Location_HQ]],tech_layoffs_location!A:F,6,FALSE)</f>
        <v>22.279327800000001</v>
      </c>
      <c r="R174" s="3">
        <f>VLOOKUP(Table13[[#This Row],[Location_HQ]],tech_layoffs_location!A:G,7,FALSE)</f>
        <v>114.16281309999999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98" t="s">
        <v>24</v>
      </c>
      <c r="N175" s="3" t="s">
        <v>44</v>
      </c>
      <c r="O175" s="47">
        <v>50</v>
      </c>
      <c r="P175" s="3">
        <v>2020</v>
      </c>
      <c r="Q175" s="3">
        <f>VLOOKUP(Table13[[#This Row],[Location_HQ]],tech_layoffs_location!A:F,6,FALSE)</f>
        <v>37.779258800000001</v>
      </c>
      <c r="R175" s="3">
        <f>VLOOKUP(Table13[[#This Row],[Location_HQ]],tech_layoffs_location!A:G,7,FALSE)</f>
        <v>-122.4193286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98" t="s">
        <v>38</v>
      </c>
      <c r="N176" s="3" t="s">
        <v>52</v>
      </c>
      <c r="O176" s="47">
        <v>38</v>
      </c>
      <c r="P176" s="3">
        <v>2020</v>
      </c>
      <c r="Q176" s="3">
        <f>VLOOKUP(Table13[[#This Row],[Location_HQ]],tech_layoffs_location!A:F,6,FALSE)</f>
        <v>20.672037499999998</v>
      </c>
      <c r="R176" s="3">
        <f>VLOOKUP(Table13[[#This Row],[Location_HQ]],tech_layoffs_location!A:G,7,FALSE)</f>
        <v>-103.338396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98" t="s">
        <v>277</v>
      </c>
      <c r="N177" s="3" t="s">
        <v>150</v>
      </c>
      <c r="O177" s="47">
        <v>1</v>
      </c>
      <c r="P177" s="3">
        <v>2020</v>
      </c>
      <c r="Q177" s="3">
        <f>VLOOKUP(Table13[[#This Row],[Location_HQ]],tech_layoffs_location!A:F,6,FALSE)</f>
        <v>-26.919556700000001</v>
      </c>
      <c r="R177" s="3">
        <f>VLOOKUP(Table13[[#This Row],[Location_HQ]],tech_layoffs_location!A:G,7,FALSE)</f>
        <v>-49.065802499999997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98" t="s">
        <v>93</v>
      </c>
      <c r="N178" s="3" t="s">
        <v>111</v>
      </c>
      <c r="O178" s="47">
        <v>84</v>
      </c>
      <c r="P178" s="3">
        <v>2020</v>
      </c>
      <c r="Q178" s="3">
        <f>VLOOKUP(Table13[[#This Row],[Location_HQ]],tech_layoffs_location!A:F,6,FALSE)</f>
        <v>32.0852997</v>
      </c>
      <c r="R178" s="3">
        <f>VLOOKUP(Table13[[#This Row],[Location_HQ]],tech_layoffs_location!A:G,7,FALSE)</f>
        <v>34.781806400000001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98" t="s">
        <v>33</v>
      </c>
      <c r="N179" s="3" t="s">
        <v>31</v>
      </c>
      <c r="O179" s="47">
        <v>339</v>
      </c>
      <c r="P179" s="3">
        <v>2020</v>
      </c>
      <c r="Q179" s="3">
        <f>VLOOKUP(Table13[[#This Row],[Location_HQ]],tech_layoffs_location!A:F,6,FALSE)</f>
        <v>40.7127281</v>
      </c>
      <c r="R179" s="3">
        <f>VLOOKUP(Table13[[#This Row],[Location_HQ]],tech_layoffs_location!A:G,7,FALSE)</f>
        <v>-74.006015199999993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98" t="s">
        <v>38</v>
      </c>
      <c r="N180" s="3" t="s">
        <v>52</v>
      </c>
      <c r="O180" s="47">
        <v>75</v>
      </c>
      <c r="P180" s="3">
        <v>2020</v>
      </c>
      <c r="Q180" s="3">
        <f>VLOOKUP(Table13[[#This Row],[Location_HQ]],tech_layoffs_location!A:F,6,FALSE)</f>
        <v>43.6534817</v>
      </c>
      <c r="R180" s="3">
        <f>VLOOKUP(Table13[[#This Row],[Location_HQ]],tech_layoffs_location!A:G,7,FALSE)</f>
        <v>-79.383934699999998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98" t="s">
        <v>19</v>
      </c>
      <c r="N181" s="3" t="s">
        <v>39</v>
      </c>
      <c r="O181" s="47">
        <v>613</v>
      </c>
      <c r="P181" s="3">
        <v>2020</v>
      </c>
      <c r="Q181" s="3">
        <f>VLOOKUP(Table13[[#This Row],[Location_HQ]],tech_layoffs_location!A:F,6,FALSE)</f>
        <v>37.4443293</v>
      </c>
      <c r="R181" s="3">
        <f>VLOOKUP(Table13[[#This Row],[Location_HQ]],tech_layoffs_location!A:G,7,FALSE)</f>
        <v>-122.1598465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98" t="s">
        <v>38</v>
      </c>
      <c r="N182" s="3" t="s">
        <v>31</v>
      </c>
      <c r="O182" s="47">
        <v>392</v>
      </c>
      <c r="P182" s="3">
        <v>2020</v>
      </c>
      <c r="Q182" s="3">
        <f>VLOOKUP(Table13[[#This Row],[Location_HQ]],tech_layoffs_location!A:F,6,FALSE)</f>
        <v>37.779258800000001</v>
      </c>
      <c r="R182" s="3">
        <f>VLOOKUP(Table13[[#This Row],[Location_HQ]],tech_layoffs_location!A:G,7,FALSE)</f>
        <v>-122.4193286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98" t="s">
        <v>57</v>
      </c>
      <c r="N183" s="3" t="s">
        <v>111</v>
      </c>
      <c r="O183" s="47">
        <v>165</v>
      </c>
      <c r="P183" s="3">
        <v>2020</v>
      </c>
      <c r="Q183" s="3">
        <f>VLOOKUP(Table13[[#This Row],[Location_HQ]],tech_layoffs_location!A:F,6,FALSE)</f>
        <v>37.779258800000001</v>
      </c>
      <c r="R183" s="3">
        <f>VLOOKUP(Table13[[#This Row],[Location_HQ]],tech_layoffs_location!A:G,7,FALSE)</f>
        <v>-122.4193286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98" t="s">
        <v>24</v>
      </c>
      <c r="N184" s="3" t="s">
        <v>52</v>
      </c>
      <c r="O184" s="47">
        <v>42</v>
      </c>
      <c r="P184" s="3">
        <v>2020</v>
      </c>
      <c r="Q184" s="3">
        <f>VLOOKUP(Table13[[#This Row],[Location_HQ]],tech_layoffs_location!A:F,6,FALSE)</f>
        <v>47.603832099999998</v>
      </c>
      <c r="R184" s="3">
        <f>VLOOKUP(Table13[[#This Row],[Location_HQ]],tech_layoffs_location!A:G,7,FALSE)</f>
        <v>-122.330062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98" t="s">
        <v>80</v>
      </c>
      <c r="N185" s="3" t="s">
        <v>570</v>
      </c>
      <c r="O185" s="47">
        <v>1600</v>
      </c>
      <c r="P185" s="3">
        <v>2020</v>
      </c>
      <c r="Q185" s="3">
        <f>VLOOKUP(Table13[[#This Row],[Location_HQ]],tech_layoffs_location!A:F,6,FALSE)</f>
        <v>12.98815675</v>
      </c>
      <c r="R185" s="3">
        <f>VLOOKUP(Table13[[#This Row],[Location_HQ]],tech_layoffs_location!A:G,7,FALSE)</f>
        <v>77.622600037959998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98" t="s">
        <v>35</v>
      </c>
      <c r="N186" s="3" t="s">
        <v>72</v>
      </c>
      <c r="O186" s="47">
        <v>52</v>
      </c>
      <c r="P186" s="3">
        <v>2020</v>
      </c>
      <c r="Q186" s="3">
        <f>VLOOKUP(Table13[[#This Row],[Location_HQ]],tech_layoffs_location!A:F,6,FALSE)</f>
        <v>37.779258800000001</v>
      </c>
      <c r="R186" s="3">
        <f>VLOOKUP(Table13[[#This Row],[Location_HQ]],tech_layoffs_location!A:G,7,FALSE)</f>
        <v>-122.4193286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98" t="s">
        <v>19</v>
      </c>
      <c r="N187" s="3" t="s">
        <v>39</v>
      </c>
      <c r="O187" s="47">
        <v>2600</v>
      </c>
      <c r="P187" s="3">
        <v>2020</v>
      </c>
      <c r="Q187" s="3">
        <f>VLOOKUP(Table13[[#This Row],[Location_HQ]],tech_layoffs_location!A:F,6,FALSE)</f>
        <v>25.774172799999999</v>
      </c>
      <c r="R187" s="3">
        <f>VLOOKUP(Table13[[#This Row],[Location_HQ]],tech_layoffs_location!A:G,7,FALSE)</f>
        <v>-80.193619999999996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98" t="s">
        <v>87</v>
      </c>
      <c r="N188" s="3" t="s">
        <v>52</v>
      </c>
      <c r="O188" s="47">
        <v>24</v>
      </c>
      <c r="P188" s="3">
        <v>2020</v>
      </c>
      <c r="Q188" s="3">
        <f>VLOOKUP(Table13[[#This Row],[Location_HQ]],tech_layoffs_location!A:F,6,FALSE)</f>
        <v>44.977299500000001</v>
      </c>
      <c r="R188" s="3">
        <f>VLOOKUP(Table13[[#This Row],[Location_HQ]],tech_layoffs_location!A:G,7,FALSE)</f>
        <v>-93.265469199999998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98" t="s">
        <v>24</v>
      </c>
      <c r="N189" s="3" t="s">
        <v>25</v>
      </c>
      <c r="P189" s="3">
        <v>2020</v>
      </c>
      <c r="Q189" s="3">
        <f>VLOOKUP(Table13[[#This Row],[Location_HQ]],tech_layoffs_location!A:F,6,FALSE)</f>
        <v>40.7127281</v>
      </c>
      <c r="R189" s="3">
        <f>VLOOKUP(Table13[[#This Row],[Location_HQ]],tech_layoffs_location!A:G,7,FALSE)</f>
        <v>-74.006015199999993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98" t="s">
        <v>82</v>
      </c>
      <c r="N190" s="3" t="s">
        <v>66</v>
      </c>
      <c r="O190" s="47">
        <v>274</v>
      </c>
      <c r="P190" s="3">
        <v>2020</v>
      </c>
      <c r="Q190" s="3">
        <f>VLOOKUP(Table13[[#This Row],[Location_HQ]],tech_layoffs_location!A:F,6,FALSE)</f>
        <v>40.7127281</v>
      </c>
      <c r="R190" s="3">
        <f>VLOOKUP(Table13[[#This Row],[Location_HQ]],tech_layoffs_location!A:G,7,FALSE)</f>
        <v>-74.006015199999993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98" t="s">
        <v>33</v>
      </c>
      <c r="N191" s="3" t="s">
        <v>44</v>
      </c>
      <c r="O191" s="47">
        <v>160</v>
      </c>
      <c r="P191" s="3">
        <v>2020</v>
      </c>
      <c r="Q191" s="3">
        <f>VLOOKUP(Table13[[#This Row],[Location_HQ]],tech_layoffs_location!A:F,6,FALSE)</f>
        <v>42.331550900000003</v>
      </c>
      <c r="R191" s="3">
        <f>VLOOKUP(Table13[[#This Row],[Location_HQ]],tech_layoffs_location!A:G,7,FALSE)</f>
        <v>-83.046640300000007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98" t="s">
        <v>87</v>
      </c>
      <c r="N192" s="3" t="s">
        <v>44</v>
      </c>
      <c r="O192" s="47">
        <v>583</v>
      </c>
      <c r="P192" s="3">
        <v>2020</v>
      </c>
      <c r="Q192" s="3">
        <f>VLOOKUP(Table13[[#This Row],[Location_HQ]],tech_layoffs_location!A:F,6,FALSE)</f>
        <v>37.779258800000001</v>
      </c>
      <c r="R192" s="3">
        <f>VLOOKUP(Table13[[#This Row],[Location_HQ]],tech_layoffs_location!A:G,7,FALSE)</f>
        <v>-122.4193286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98" t="s">
        <v>277</v>
      </c>
      <c r="N193" s="3" t="s">
        <v>52</v>
      </c>
      <c r="O193" s="47">
        <v>60</v>
      </c>
      <c r="P193" s="7">
        <v>2024</v>
      </c>
      <c r="Q193" s="3">
        <f>VLOOKUP(Table13[[#This Row],[Location_HQ]],tech_layoffs_location!A:F,6,FALSE)</f>
        <v>43.6534817</v>
      </c>
      <c r="R193" s="3">
        <f>VLOOKUP(Table13[[#This Row],[Location_HQ]],tech_layoffs_location!A:G,7,FALSE)</f>
        <v>-79.383934699999998</v>
      </c>
    </row>
    <row r="194" spans="1:18" x14ac:dyDescent="0.2">
      <c r="A194" s="3">
        <v>193</v>
      </c>
      <c r="B194" s="3" t="s">
        <v>1172</v>
      </c>
      <c r="C194" s="3" t="s">
        <v>79</v>
      </c>
      <c r="E194" s="3" t="s">
        <v>1373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98" t="s">
        <v>35</v>
      </c>
      <c r="N194" s="3" t="s">
        <v>52</v>
      </c>
      <c r="O194" s="47">
        <v>88</v>
      </c>
      <c r="P194" s="3">
        <v>2020</v>
      </c>
      <c r="Q194" s="3">
        <f>VLOOKUP(Table13[[#This Row],[Location_HQ]],tech_layoffs_location!A:F,6,FALSE)</f>
        <v>34.053690899999999</v>
      </c>
      <c r="R194" s="3">
        <f>VLOOKUP(Table13[[#This Row],[Location_HQ]],tech_layoffs_location!A:G,7,FALSE)</f>
        <v>-118.242766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98" t="s">
        <v>75</v>
      </c>
      <c r="N195" s="3" t="s">
        <v>52</v>
      </c>
      <c r="O195" s="47">
        <v>30</v>
      </c>
      <c r="P195" s="3">
        <v>2020</v>
      </c>
      <c r="Q195" s="3">
        <f>VLOOKUP(Table13[[#This Row],[Location_HQ]],tech_layoffs_location!A:F,6,FALSE)</f>
        <v>52.517036500000003</v>
      </c>
      <c r="R195" s="3">
        <f>VLOOKUP(Table13[[#This Row],[Location_HQ]],tech_layoffs_location!A:G,7,FALSE)</f>
        <v>13.3888599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98" t="s">
        <v>19</v>
      </c>
      <c r="N196" s="3" t="s">
        <v>25</v>
      </c>
      <c r="O196" s="47">
        <v>12</v>
      </c>
      <c r="P196" s="3">
        <v>2020</v>
      </c>
      <c r="Q196" s="3">
        <f>VLOOKUP(Table13[[#This Row],[Location_HQ]],tech_layoffs_location!A:F,6,FALSE)</f>
        <v>41.875561599999997</v>
      </c>
      <c r="R196" s="3">
        <f>VLOOKUP(Table13[[#This Row],[Location_HQ]],tech_layoffs_location!A:G,7,FALSE)</f>
        <v>-87.6244212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98" t="s">
        <v>38</v>
      </c>
      <c r="N197" s="3" t="s">
        <v>52</v>
      </c>
      <c r="O197" s="47">
        <v>15</v>
      </c>
      <c r="P197" s="3">
        <v>2020</v>
      </c>
      <c r="Q197" s="3">
        <f>VLOOKUP(Table13[[#This Row],[Location_HQ]],tech_layoffs_location!A:F,6,FALSE)</f>
        <v>47.603832099999998</v>
      </c>
      <c r="R197" s="3">
        <f>VLOOKUP(Table13[[#This Row],[Location_HQ]],tech_layoffs_location!A:G,7,FALSE)</f>
        <v>-122.330062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98" t="s">
        <v>71</v>
      </c>
      <c r="N198" s="3" t="s">
        <v>72</v>
      </c>
      <c r="O198" s="47">
        <v>2</v>
      </c>
      <c r="P198" s="3">
        <v>2020</v>
      </c>
      <c r="Q198" s="3">
        <f>VLOOKUP(Table13[[#This Row],[Location_HQ]],tech_layoffs_location!A:F,6,FALSE)</f>
        <v>-23.550650699999998</v>
      </c>
      <c r="R198" s="3">
        <f>VLOOKUP(Table13[[#This Row],[Location_HQ]],tech_layoffs_location!A:G,7,FALSE)</f>
        <v>-46.633382400000002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98" t="s">
        <v>133</v>
      </c>
      <c r="N199" s="3" t="s">
        <v>72</v>
      </c>
      <c r="O199" s="47">
        <v>7</v>
      </c>
      <c r="P199" s="3">
        <v>2020</v>
      </c>
      <c r="Q199" s="3">
        <f>VLOOKUP(Table13[[#This Row],[Location_HQ]],tech_layoffs_location!A:F,6,FALSE)</f>
        <v>41.875561599999997</v>
      </c>
      <c r="R199" s="3">
        <f>VLOOKUP(Table13[[#This Row],[Location_HQ]],tech_layoffs_location!A:G,7,FALSE)</f>
        <v>-87.6244212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98" t="s">
        <v>24</v>
      </c>
      <c r="N200" s="3" t="s">
        <v>52</v>
      </c>
      <c r="O200" s="47">
        <v>29</v>
      </c>
      <c r="P200" s="3">
        <v>2020</v>
      </c>
      <c r="Q200" s="3">
        <f>VLOOKUP(Table13[[#This Row],[Location_HQ]],tech_layoffs_location!A:F,6,FALSE)</f>
        <v>37.779258800000001</v>
      </c>
      <c r="R200" s="3">
        <f>VLOOKUP(Table13[[#This Row],[Location_HQ]],tech_layoffs_location!A:G,7,FALSE)</f>
        <v>-122.4193286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98" t="s">
        <v>63</v>
      </c>
      <c r="N201" s="3" t="s">
        <v>52</v>
      </c>
      <c r="O201" s="47">
        <v>17</v>
      </c>
      <c r="P201" s="3">
        <v>2020</v>
      </c>
      <c r="Q201" s="3">
        <f>VLOOKUP(Table13[[#This Row],[Location_HQ]],tech_layoffs_location!A:F,6,FALSE)</f>
        <v>46.870104900000001</v>
      </c>
      <c r="R201" s="3">
        <f>VLOOKUP(Table13[[#This Row],[Location_HQ]],tech_layoffs_location!A:G,7,FALSE)</f>
        <v>-113.995267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98" t="s">
        <v>63</v>
      </c>
      <c r="N202" s="3" t="s">
        <v>52</v>
      </c>
      <c r="O202" s="47">
        <v>840</v>
      </c>
      <c r="P202" s="3">
        <v>2020</v>
      </c>
      <c r="Q202" s="3">
        <f>VLOOKUP(Table13[[#This Row],[Location_HQ]],tech_layoffs_location!A:F,6,FALSE)</f>
        <v>37.336166300000002</v>
      </c>
      <c r="R202" s="3">
        <f>VLOOKUP(Table13[[#This Row],[Location_HQ]],tech_layoffs_location!A:G,7,FALSE)</f>
        <v>-121.890591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98" t="s">
        <v>140</v>
      </c>
      <c r="N203" s="3" t="s">
        <v>72</v>
      </c>
      <c r="O203" s="47">
        <v>24</v>
      </c>
      <c r="P203" s="3">
        <v>2020</v>
      </c>
      <c r="Q203" s="3">
        <f>VLOOKUP(Table13[[#This Row],[Location_HQ]],tech_layoffs_location!A:F,6,FALSE)</f>
        <v>47.603832099999998</v>
      </c>
      <c r="R203" s="3">
        <f>VLOOKUP(Table13[[#This Row],[Location_HQ]],tech_layoffs_location!A:G,7,FALSE)</f>
        <v>-122.330062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98" t="s">
        <v>82</v>
      </c>
      <c r="N204" s="3" t="s">
        <v>25</v>
      </c>
      <c r="O204" s="47">
        <v>156</v>
      </c>
      <c r="P204" s="3">
        <v>2020</v>
      </c>
      <c r="Q204" s="3">
        <f>VLOOKUP(Table13[[#This Row],[Location_HQ]],tech_layoffs_location!A:F,6,FALSE)</f>
        <v>37.779258800000001</v>
      </c>
      <c r="R204" s="3">
        <f>VLOOKUP(Table13[[#This Row],[Location_HQ]],tech_layoffs_location!A:G,7,FALSE)</f>
        <v>-122.4193286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98" t="s">
        <v>80</v>
      </c>
      <c r="N205" s="3" t="s">
        <v>84</v>
      </c>
      <c r="O205" s="47">
        <v>1500</v>
      </c>
      <c r="P205" s="3">
        <v>2020</v>
      </c>
      <c r="Q205" s="3">
        <f>VLOOKUP(Table13[[#This Row],[Location_HQ]],tech_layoffs_location!A:F,6,FALSE)</f>
        <v>51.489333500000001</v>
      </c>
      <c r="R205" s="3">
        <f>VLOOKUP(Table13[[#This Row],[Location_HQ]],tech_layoffs_location!A:G,7,FALSE)</f>
        <v>-0.14405508452768701</v>
      </c>
    </row>
    <row r="206" spans="1:18" x14ac:dyDescent="0.2">
      <c r="A206" s="3">
        <v>205</v>
      </c>
      <c r="B206" s="3" t="s">
        <v>1165</v>
      </c>
      <c r="C206" s="3" t="s">
        <v>79</v>
      </c>
      <c r="E206" s="3" t="s">
        <v>1373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98" t="s">
        <v>133</v>
      </c>
      <c r="N206" s="3" t="s">
        <v>25</v>
      </c>
      <c r="O206" s="47">
        <v>70</v>
      </c>
      <c r="P206" s="3">
        <v>2020</v>
      </c>
      <c r="Q206" s="3">
        <f>VLOOKUP(Table13[[#This Row],[Location_HQ]],tech_layoffs_location!A:F,6,FALSE)</f>
        <v>34.053690899999999</v>
      </c>
      <c r="R206" s="3">
        <f>VLOOKUP(Table13[[#This Row],[Location_HQ]],tech_layoffs_location!A:G,7,FALSE)</f>
        <v>-118.242766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98" t="s">
        <v>38</v>
      </c>
      <c r="N207" s="3" t="s">
        <v>52</v>
      </c>
      <c r="O207" s="47">
        <v>71</v>
      </c>
      <c r="P207" s="3">
        <v>2020</v>
      </c>
      <c r="Q207" s="3">
        <f>VLOOKUP(Table13[[#This Row],[Location_HQ]],tech_layoffs_location!A:F,6,FALSE)</f>
        <v>37.779258800000001</v>
      </c>
      <c r="R207" s="3">
        <f>VLOOKUP(Table13[[#This Row],[Location_HQ]],tech_layoffs_location!A:G,7,FALSE)</f>
        <v>-122.4193286</v>
      </c>
    </row>
    <row r="208" spans="1:18" x14ac:dyDescent="0.2">
      <c r="A208" s="3">
        <v>207</v>
      </c>
      <c r="B208" s="3" t="s">
        <v>1167</v>
      </c>
      <c r="C208" s="3" t="s">
        <v>79</v>
      </c>
      <c r="E208" s="3" t="s">
        <v>1373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98" t="s">
        <v>33</v>
      </c>
      <c r="N208" s="3" t="s">
        <v>150</v>
      </c>
      <c r="O208" s="47">
        <v>2</v>
      </c>
      <c r="P208" s="3">
        <v>2020</v>
      </c>
      <c r="Q208" s="3">
        <f>VLOOKUP(Table13[[#This Row],[Location_HQ]],tech_layoffs_location!A:F,6,FALSE)</f>
        <v>34.053690899999999</v>
      </c>
      <c r="R208" s="3">
        <f>VLOOKUP(Table13[[#This Row],[Location_HQ]],tech_layoffs_location!A:G,7,FALSE)</f>
        <v>-118.242766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98" t="s">
        <v>75</v>
      </c>
      <c r="N209" s="3" t="s">
        <v>31</v>
      </c>
      <c r="O209" s="47">
        <v>3</v>
      </c>
      <c r="P209" s="3">
        <v>2020</v>
      </c>
      <c r="Q209" s="3">
        <f>VLOOKUP(Table13[[#This Row],[Location_HQ]],tech_layoffs_location!A:F,6,FALSE)</f>
        <v>42.355433400000003</v>
      </c>
      <c r="R209" s="3">
        <f>VLOOKUP(Table13[[#This Row],[Location_HQ]],tech_layoffs_location!A:G,7,FALSE)</f>
        <v>-71.060511000000005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98" t="s">
        <v>75</v>
      </c>
      <c r="N210" s="3" t="s">
        <v>36</v>
      </c>
      <c r="O210" s="47">
        <v>229</v>
      </c>
      <c r="P210" s="3">
        <v>2020</v>
      </c>
      <c r="Q210" s="3">
        <f>VLOOKUP(Table13[[#This Row],[Location_HQ]],tech_layoffs_location!A:F,6,FALSE)</f>
        <v>41.053430200000001</v>
      </c>
      <c r="R210" s="3">
        <f>VLOOKUP(Table13[[#This Row],[Location_HQ]],tech_layoffs_location!A:G,7,FALSE)</f>
        <v>-73.538734099999999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98" t="s">
        <v>35</v>
      </c>
      <c r="N211" s="3" t="s">
        <v>111</v>
      </c>
      <c r="O211" s="47">
        <v>765</v>
      </c>
      <c r="P211" s="3">
        <v>2020</v>
      </c>
      <c r="Q211" s="3">
        <f>VLOOKUP(Table13[[#This Row],[Location_HQ]],tech_layoffs_location!A:F,6,FALSE)</f>
        <v>37.779258800000001</v>
      </c>
      <c r="R211" s="3">
        <f>VLOOKUP(Table13[[#This Row],[Location_HQ]],tech_layoffs_location!A:G,7,FALSE)</f>
        <v>-122.4193286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98" t="s">
        <v>35</v>
      </c>
      <c r="N212" s="3" t="s">
        <v>31</v>
      </c>
      <c r="O212" s="47">
        <v>4900</v>
      </c>
      <c r="P212" s="3">
        <v>2020</v>
      </c>
      <c r="Q212" s="3">
        <f>VLOOKUP(Table13[[#This Row],[Location_HQ]],tech_layoffs_location!A:F,6,FALSE)</f>
        <v>37.779258800000001</v>
      </c>
      <c r="R212" s="3">
        <f>VLOOKUP(Table13[[#This Row],[Location_HQ]],tech_layoffs_location!A:G,7,FALSE)</f>
        <v>-122.4193286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98" t="s">
        <v>93</v>
      </c>
      <c r="N213" s="3" t="s">
        <v>111</v>
      </c>
      <c r="O213" s="47">
        <v>128</v>
      </c>
      <c r="P213" s="3">
        <v>2020</v>
      </c>
      <c r="Q213" s="3">
        <f>VLOOKUP(Table13[[#This Row],[Location_HQ]],tech_layoffs_location!A:F,6,FALSE)</f>
        <v>40.7127281</v>
      </c>
      <c r="R213" s="3">
        <f>VLOOKUP(Table13[[#This Row],[Location_HQ]],tech_layoffs_location!A:G,7,FALSE)</f>
        <v>-74.006015199999993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98" t="s">
        <v>57</v>
      </c>
      <c r="N214" s="3" t="s">
        <v>52</v>
      </c>
      <c r="O214" s="47">
        <v>102</v>
      </c>
      <c r="P214" s="3">
        <v>2020</v>
      </c>
      <c r="Q214" s="3">
        <f>VLOOKUP(Table13[[#This Row],[Location_HQ]],tech_layoffs_location!A:F,6,FALSE)</f>
        <v>51.489333500000001</v>
      </c>
      <c r="R214" s="3">
        <f>VLOOKUP(Table13[[#This Row],[Location_HQ]],tech_layoffs_location!A:G,7,FALSE)</f>
        <v>-0.14405508452768701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98" t="s">
        <v>87</v>
      </c>
      <c r="N215" s="3" t="s">
        <v>39</v>
      </c>
      <c r="O215" s="47">
        <v>217</v>
      </c>
      <c r="P215" s="3">
        <v>2020</v>
      </c>
      <c r="Q215" s="3">
        <f>VLOOKUP(Table13[[#This Row],[Location_HQ]],tech_layoffs_location!A:F,6,FALSE)</f>
        <v>40.7127281</v>
      </c>
      <c r="R215" s="3">
        <f>VLOOKUP(Table13[[#This Row],[Location_HQ]],tech_layoffs_location!A:G,7,FALSE)</f>
        <v>-74.006015199999993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98" t="s">
        <v>19</v>
      </c>
      <c r="N216" s="3" t="s">
        <v>72</v>
      </c>
      <c r="O216" s="47">
        <v>82</v>
      </c>
      <c r="P216" s="3">
        <v>2020</v>
      </c>
      <c r="Q216" s="3">
        <f>VLOOKUP(Table13[[#This Row],[Location_HQ]],tech_layoffs_location!A:F,6,FALSE)</f>
        <v>37.779258800000001</v>
      </c>
      <c r="R216" s="3">
        <f>VLOOKUP(Table13[[#This Row],[Location_HQ]],tech_layoffs_location!A:G,7,FALSE)</f>
        <v>-122.4193286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98" t="s">
        <v>57</v>
      </c>
      <c r="N217" s="3" t="s">
        <v>44</v>
      </c>
      <c r="O217" s="47">
        <v>28</v>
      </c>
      <c r="P217" s="3">
        <v>2020</v>
      </c>
      <c r="Q217" s="3">
        <f>VLOOKUP(Table13[[#This Row],[Location_HQ]],tech_layoffs_location!A:F,6,FALSE)</f>
        <v>40.7127281</v>
      </c>
      <c r="R217" s="3">
        <f>VLOOKUP(Table13[[#This Row],[Location_HQ]],tech_layoffs_location!A:G,7,FALSE)</f>
        <v>-74.006015199999993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98" t="s">
        <v>33</v>
      </c>
      <c r="N218" s="3" t="s">
        <v>111</v>
      </c>
      <c r="O218" s="47">
        <v>386</v>
      </c>
      <c r="P218" s="3">
        <v>2020</v>
      </c>
      <c r="Q218" s="3">
        <f>VLOOKUP(Table13[[#This Row],[Location_HQ]],tech_layoffs_location!A:F,6,FALSE)</f>
        <v>32.0852997</v>
      </c>
      <c r="R218" s="3">
        <f>VLOOKUP(Table13[[#This Row],[Location_HQ]],tech_layoffs_location!A:G,7,FALSE)</f>
        <v>34.781806400000001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98" t="s">
        <v>35</v>
      </c>
      <c r="N219" s="3" t="s">
        <v>36</v>
      </c>
      <c r="O219" s="47">
        <v>771</v>
      </c>
      <c r="P219" s="3">
        <v>2020</v>
      </c>
      <c r="Q219" s="3">
        <f>VLOOKUP(Table13[[#This Row],[Location_HQ]],tech_layoffs_location!A:F,6,FALSE)</f>
        <v>25.276986999999998</v>
      </c>
      <c r="R219" s="3">
        <f>VLOOKUP(Table13[[#This Row],[Location_HQ]],tech_layoffs_location!A:G,7,FALSE)</f>
        <v>55.296249000000003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98" t="s">
        <v>402</v>
      </c>
      <c r="N220" s="3" t="s">
        <v>111</v>
      </c>
      <c r="O220" s="47">
        <v>404</v>
      </c>
      <c r="P220" s="3">
        <v>2020</v>
      </c>
      <c r="Q220" s="3">
        <f>VLOOKUP(Table13[[#This Row],[Location_HQ]],tech_layoffs_location!A:F,6,FALSE)</f>
        <v>12.98815675</v>
      </c>
      <c r="R220" s="3">
        <f>VLOOKUP(Table13[[#This Row],[Location_HQ]],tech_layoffs_location!A:G,7,FALSE)</f>
        <v>77.622600037959998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98" t="s">
        <v>87</v>
      </c>
      <c r="N221" s="3" t="s">
        <v>52</v>
      </c>
      <c r="O221" s="47">
        <v>106</v>
      </c>
      <c r="P221" s="3">
        <v>2020</v>
      </c>
      <c r="Q221" s="3">
        <f>VLOOKUP(Table13[[#This Row],[Location_HQ]],tech_layoffs_location!A:F,6,FALSE)</f>
        <v>-33.869843899999999</v>
      </c>
      <c r="R221" s="3">
        <f>VLOOKUP(Table13[[#This Row],[Location_HQ]],tech_layoffs_location!A:G,7,FALSE)</f>
        <v>151.2082848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98" t="s">
        <v>63</v>
      </c>
      <c r="N222" s="3" t="s">
        <v>52</v>
      </c>
      <c r="O222" s="47">
        <v>257</v>
      </c>
      <c r="P222" s="3">
        <v>2020</v>
      </c>
      <c r="Q222" s="3">
        <f>VLOOKUP(Table13[[#This Row],[Location_HQ]],tech_layoffs_location!A:F,6,FALSE)</f>
        <v>45.5031824</v>
      </c>
      <c r="R222" s="3">
        <f>VLOOKUP(Table13[[#This Row],[Location_HQ]],tech_layoffs_location!A:G,7,FALSE)</f>
        <v>-73.569806499999999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98" t="s">
        <v>95</v>
      </c>
      <c r="N223" s="3" t="s">
        <v>72</v>
      </c>
      <c r="O223" s="47">
        <v>11</v>
      </c>
      <c r="P223" s="3">
        <v>2020</v>
      </c>
      <c r="Q223" s="3">
        <f>VLOOKUP(Table13[[#This Row],[Location_HQ]],tech_layoffs_location!A:F,6,FALSE)</f>
        <v>43.6534817</v>
      </c>
      <c r="R223" s="3">
        <f>VLOOKUP(Table13[[#This Row],[Location_HQ]],tech_layoffs_location!A:G,7,FALSE)</f>
        <v>-79.383934699999998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98" t="s">
        <v>38</v>
      </c>
      <c r="N224" s="3" t="s">
        <v>52</v>
      </c>
      <c r="O224" s="47">
        <v>175</v>
      </c>
      <c r="P224" s="3">
        <v>2020</v>
      </c>
      <c r="Q224" s="3">
        <f>VLOOKUP(Table13[[#This Row],[Location_HQ]],tech_layoffs_location!A:F,6,FALSE)</f>
        <v>22.279327800000001</v>
      </c>
      <c r="R224" s="3">
        <f>VLOOKUP(Table13[[#This Row],[Location_HQ]],tech_layoffs_location!A:G,7,FALSE)</f>
        <v>114.16281309999999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98" t="s">
        <v>142</v>
      </c>
      <c r="N225" s="3" t="s">
        <v>72</v>
      </c>
      <c r="O225" s="47">
        <v>7</v>
      </c>
      <c r="P225" s="3">
        <v>2020</v>
      </c>
      <c r="Q225" s="3">
        <f>VLOOKUP(Table13[[#This Row],[Location_HQ]],tech_layoffs_location!A:F,6,FALSE)</f>
        <v>59.437215500000001</v>
      </c>
      <c r="R225" s="3">
        <f>VLOOKUP(Table13[[#This Row],[Location_HQ]],tech_layoffs_location!A:G,7,FALSE)</f>
        <v>24.745368800000001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98" t="s">
        <v>75</v>
      </c>
      <c r="N226" s="3" t="s">
        <v>1716</v>
      </c>
      <c r="O226" s="47">
        <v>5400</v>
      </c>
      <c r="P226" s="3">
        <v>2020</v>
      </c>
      <c r="Q226" s="3">
        <f>VLOOKUP(Table13[[#This Row],[Location_HQ]],tech_layoffs_location!A:F,6,FALSE)</f>
        <v>37.779258800000001</v>
      </c>
      <c r="R226" s="3">
        <f>VLOOKUP(Table13[[#This Row],[Location_HQ]],tech_layoffs_location!A:G,7,FALSE)</f>
        <v>-122.4193286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98" t="s">
        <v>87</v>
      </c>
      <c r="N227" s="3" t="s">
        <v>111</v>
      </c>
      <c r="O227" s="47">
        <v>181</v>
      </c>
      <c r="P227" s="3">
        <v>2020</v>
      </c>
      <c r="Q227" s="3">
        <f>VLOOKUP(Table13[[#This Row],[Location_HQ]],tech_layoffs_location!A:F,6,FALSE)</f>
        <v>40.7127281</v>
      </c>
      <c r="R227" s="3">
        <f>VLOOKUP(Table13[[#This Row],[Location_HQ]],tech_layoffs_location!A:G,7,FALSE)</f>
        <v>-74.006015199999993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98" t="s">
        <v>19</v>
      </c>
      <c r="N228" s="3" t="s">
        <v>25</v>
      </c>
      <c r="O228" s="47">
        <v>1500</v>
      </c>
      <c r="P228" s="3">
        <v>2020</v>
      </c>
      <c r="Q228" s="3">
        <f>VLOOKUP(Table13[[#This Row],[Location_HQ]],tech_layoffs_location!A:F,6,FALSE)</f>
        <v>37.779258800000001</v>
      </c>
      <c r="R228" s="3">
        <f>VLOOKUP(Table13[[#This Row],[Location_HQ]],tech_layoffs_location!A:G,7,FALSE)</f>
        <v>-122.4193286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98" t="s">
        <v>87</v>
      </c>
      <c r="N229" s="3" t="s">
        <v>111</v>
      </c>
      <c r="O229" s="47">
        <v>68</v>
      </c>
      <c r="P229" s="3">
        <v>2020</v>
      </c>
      <c r="Q229" s="3">
        <f>VLOOKUP(Table13[[#This Row],[Location_HQ]],tech_layoffs_location!A:F,6,FALSE)</f>
        <v>40.7127281</v>
      </c>
      <c r="R229" s="3">
        <f>VLOOKUP(Table13[[#This Row],[Location_HQ]],tech_layoffs_location!A:G,7,FALSE)</f>
        <v>-74.006015199999993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98" t="s">
        <v>87</v>
      </c>
      <c r="N230" s="3" t="s">
        <v>44</v>
      </c>
      <c r="O230" s="47">
        <v>84</v>
      </c>
      <c r="P230" s="3">
        <v>2020</v>
      </c>
      <c r="Q230" s="3">
        <f>VLOOKUP(Table13[[#This Row],[Location_HQ]],tech_layoffs_location!A:F,6,FALSE)</f>
        <v>42.355433400000003</v>
      </c>
      <c r="R230" s="3">
        <f>VLOOKUP(Table13[[#This Row],[Location_HQ]],tech_layoffs_location!A:G,7,FALSE)</f>
        <v>-71.060511000000005</v>
      </c>
    </row>
    <row r="231" spans="1:18" x14ac:dyDescent="0.2">
      <c r="A231" s="3">
        <v>230</v>
      </c>
      <c r="B231" s="3" t="s">
        <v>1148</v>
      </c>
      <c r="C231" s="3" t="s">
        <v>79</v>
      </c>
      <c r="E231" s="3" t="s">
        <v>1373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98" t="s">
        <v>133</v>
      </c>
      <c r="N231" s="3" t="s">
        <v>31</v>
      </c>
      <c r="O231" s="47">
        <v>60</v>
      </c>
      <c r="P231" s="3">
        <v>2020</v>
      </c>
      <c r="Q231" s="3">
        <f>VLOOKUP(Table13[[#This Row],[Location_HQ]],tech_layoffs_location!A:F,6,FALSE)</f>
        <v>34.053690899999999</v>
      </c>
      <c r="R231" s="3">
        <f>VLOOKUP(Table13[[#This Row],[Location_HQ]],tech_layoffs_location!A:G,7,FALSE)</f>
        <v>-118.242766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98" t="s">
        <v>82</v>
      </c>
      <c r="N232" s="3" t="s">
        <v>111</v>
      </c>
      <c r="O232" s="47">
        <v>283</v>
      </c>
      <c r="P232" s="3">
        <v>2020</v>
      </c>
      <c r="Q232" s="3">
        <f>VLOOKUP(Table13[[#This Row],[Location_HQ]],tech_layoffs_location!A:F,6,FALSE)</f>
        <v>37.779258800000001</v>
      </c>
      <c r="R232" s="3">
        <f>VLOOKUP(Table13[[#This Row],[Location_HQ]],tech_layoffs_location!A:G,7,FALSE)</f>
        <v>-122.4193286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98" t="s">
        <v>35</v>
      </c>
      <c r="N233" s="3" t="s">
        <v>31</v>
      </c>
      <c r="O233" s="47">
        <v>24700</v>
      </c>
      <c r="P233" s="3">
        <v>2020</v>
      </c>
      <c r="Q233" s="3">
        <f>VLOOKUP(Table13[[#This Row],[Location_HQ]],tech_layoffs_location!A:F,6,FALSE)</f>
        <v>37.779258800000001</v>
      </c>
      <c r="R233" s="3">
        <f>VLOOKUP(Table13[[#This Row],[Location_HQ]],tech_layoffs_location!A:G,7,FALSE)</f>
        <v>-122.4193286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98" t="s">
        <v>38</v>
      </c>
      <c r="N234" s="3" t="s">
        <v>39</v>
      </c>
      <c r="O234" s="47">
        <v>263</v>
      </c>
      <c r="P234" s="3">
        <v>2020</v>
      </c>
      <c r="Q234" s="3">
        <f>VLOOKUP(Table13[[#This Row],[Location_HQ]],tech_layoffs_location!A:F,6,FALSE)</f>
        <v>42.355433400000003</v>
      </c>
      <c r="R234" s="3">
        <f>VLOOKUP(Table13[[#This Row],[Location_HQ]],tech_layoffs_location!A:G,7,FALSE)</f>
        <v>-71.060511000000005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98" t="s">
        <v>87</v>
      </c>
      <c r="N235" s="3" t="s">
        <v>36</v>
      </c>
      <c r="O235" s="47">
        <v>204</v>
      </c>
      <c r="P235" s="3">
        <v>2020</v>
      </c>
      <c r="Q235" s="3">
        <f>VLOOKUP(Table13[[#This Row],[Location_HQ]],tech_layoffs_location!A:F,6,FALSE)</f>
        <v>37.779258800000001</v>
      </c>
      <c r="R235" s="3">
        <f>VLOOKUP(Table13[[#This Row],[Location_HQ]],tech_layoffs_location!A:G,7,FALSE)</f>
        <v>-122.4193286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98" t="s">
        <v>35</v>
      </c>
      <c r="N236" s="3" t="s">
        <v>36</v>
      </c>
      <c r="O236" s="47">
        <v>11</v>
      </c>
      <c r="P236" s="3">
        <v>2020</v>
      </c>
      <c r="Q236" s="3">
        <f>VLOOKUP(Table13[[#This Row],[Location_HQ]],tech_layoffs_location!A:F,6,FALSE)</f>
        <v>40.7127281</v>
      </c>
      <c r="R236" s="3">
        <f>VLOOKUP(Table13[[#This Row],[Location_HQ]],tech_layoffs_location!A:G,7,FALSE)</f>
        <v>-74.006015199999993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98" t="s">
        <v>38</v>
      </c>
      <c r="N237" s="3" t="s">
        <v>52</v>
      </c>
      <c r="O237" s="47">
        <v>78</v>
      </c>
      <c r="P237" s="3">
        <v>2020</v>
      </c>
      <c r="Q237" s="3">
        <f>VLOOKUP(Table13[[#This Row],[Location_HQ]],tech_layoffs_location!A:F,6,FALSE)</f>
        <v>47.374448899999997</v>
      </c>
      <c r="R237" s="3">
        <f>VLOOKUP(Table13[[#This Row],[Location_HQ]],tech_layoffs_location!A:G,7,FALSE)</f>
        <v>8.5410421999999997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98" t="s">
        <v>38</v>
      </c>
      <c r="N238" s="3" t="s">
        <v>44</v>
      </c>
      <c r="O238" s="47">
        <v>92</v>
      </c>
      <c r="P238" s="3">
        <v>2020</v>
      </c>
      <c r="Q238" s="3">
        <f>VLOOKUP(Table13[[#This Row],[Location_HQ]],tech_layoffs_location!A:F,6,FALSE)</f>
        <v>37.779258800000001</v>
      </c>
      <c r="R238" s="3">
        <f>VLOOKUP(Table13[[#This Row],[Location_HQ]],tech_layoffs_location!A:G,7,FALSE)</f>
        <v>-122.4193286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98" t="s">
        <v>38</v>
      </c>
      <c r="N239" s="3" t="s">
        <v>111</v>
      </c>
      <c r="O239" s="47">
        <v>782</v>
      </c>
      <c r="P239" s="3">
        <v>2020</v>
      </c>
      <c r="Q239" s="3">
        <f>VLOOKUP(Table13[[#This Row],[Location_HQ]],tech_layoffs_location!A:F,6,FALSE)</f>
        <v>40.7127281</v>
      </c>
      <c r="R239" s="3">
        <f>VLOOKUP(Table13[[#This Row],[Location_HQ]],tech_layoffs_location!A:G,7,FALSE)</f>
        <v>-74.006015199999993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98" t="s">
        <v>140</v>
      </c>
      <c r="N240" s="3" t="s">
        <v>44</v>
      </c>
      <c r="O240" s="47">
        <v>133</v>
      </c>
      <c r="P240" s="3">
        <v>2020</v>
      </c>
      <c r="Q240" s="3">
        <f>VLOOKUP(Table13[[#This Row],[Location_HQ]],tech_layoffs_location!A:F,6,FALSE)</f>
        <v>40.7127281</v>
      </c>
      <c r="R240" s="3">
        <f>VLOOKUP(Table13[[#This Row],[Location_HQ]],tech_layoffs_location!A:G,7,FALSE)</f>
        <v>-74.006015199999993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98" t="s">
        <v>38</v>
      </c>
      <c r="N241" s="3" t="s">
        <v>111</v>
      </c>
      <c r="O241" s="47">
        <v>837</v>
      </c>
      <c r="P241" s="3">
        <v>2020</v>
      </c>
      <c r="Q241" s="3">
        <f>VLOOKUP(Table13[[#This Row],[Location_HQ]],tech_layoffs_location!A:F,6,FALSE)</f>
        <v>51.489333500000001</v>
      </c>
      <c r="R241" s="3">
        <f>VLOOKUP(Table13[[#This Row],[Location_HQ]],tech_layoffs_location!A:G,7,FALSE)</f>
        <v>-0.14405508452768701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98" t="s">
        <v>87</v>
      </c>
      <c r="N242" s="3" t="s">
        <v>111</v>
      </c>
      <c r="O242" s="47">
        <v>52</v>
      </c>
      <c r="P242" s="3">
        <v>2020</v>
      </c>
      <c r="Q242" s="3">
        <f>VLOOKUP(Table13[[#This Row],[Location_HQ]],tech_layoffs_location!A:F,6,FALSE)</f>
        <v>41.875561599999997</v>
      </c>
      <c r="R242" s="3">
        <f>VLOOKUP(Table13[[#This Row],[Location_HQ]],tech_layoffs_location!A:G,7,FALSE)</f>
        <v>-87.6244212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98" t="s">
        <v>82</v>
      </c>
      <c r="N243" s="3" t="s">
        <v>52</v>
      </c>
      <c r="O243" s="47">
        <v>77</v>
      </c>
      <c r="P243" s="3">
        <v>2020</v>
      </c>
      <c r="Q243" s="3">
        <f>VLOOKUP(Table13[[#This Row],[Location_HQ]],tech_layoffs_location!A:F,6,FALSE)</f>
        <v>37.779258800000001</v>
      </c>
      <c r="R243" s="3">
        <f>VLOOKUP(Table13[[#This Row],[Location_HQ]],tech_layoffs_location!A:G,7,FALSE)</f>
        <v>-122.4193286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98" t="s">
        <v>71</v>
      </c>
      <c r="N244" s="3" t="s">
        <v>111</v>
      </c>
      <c r="O244" s="47">
        <v>104</v>
      </c>
      <c r="P244" s="3">
        <v>2020</v>
      </c>
      <c r="Q244" s="3">
        <f>VLOOKUP(Table13[[#This Row],[Location_HQ]],tech_layoffs_location!A:F,6,FALSE)</f>
        <v>43.6534817</v>
      </c>
      <c r="R244" s="3">
        <f>VLOOKUP(Table13[[#This Row],[Location_HQ]],tech_layoffs_location!A:G,7,FALSE)</f>
        <v>-79.383934699999998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98" t="s">
        <v>140</v>
      </c>
      <c r="N245" s="3" t="s">
        <v>52</v>
      </c>
      <c r="O245" s="47">
        <v>79</v>
      </c>
      <c r="P245" s="3">
        <v>2020</v>
      </c>
      <c r="Q245" s="3">
        <f>VLOOKUP(Table13[[#This Row],[Location_HQ]],tech_layoffs_location!A:F,6,FALSE)</f>
        <v>37.779258800000001</v>
      </c>
      <c r="R245" s="3">
        <f>VLOOKUP(Table13[[#This Row],[Location_HQ]],tech_layoffs_location!A:G,7,FALSE)</f>
        <v>-122.4193286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98" t="s">
        <v>33</v>
      </c>
      <c r="N246" s="3" t="s">
        <v>44</v>
      </c>
      <c r="O246" s="47">
        <v>80</v>
      </c>
      <c r="P246" s="3">
        <v>2020</v>
      </c>
      <c r="Q246" s="3">
        <f>VLOOKUP(Table13[[#This Row],[Location_HQ]],tech_layoffs_location!A:F,6,FALSE)</f>
        <v>37.451967099999997</v>
      </c>
      <c r="R246" s="3">
        <f>VLOOKUP(Table13[[#This Row],[Location_HQ]],tech_layoffs_location!A:G,7,FALSE)</f>
        <v>-122.177992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98" t="s">
        <v>38</v>
      </c>
      <c r="N247" s="3" t="s">
        <v>25</v>
      </c>
      <c r="O247" s="47">
        <v>10</v>
      </c>
      <c r="P247" s="3">
        <v>2020</v>
      </c>
      <c r="Q247" s="3">
        <f>VLOOKUP(Table13[[#This Row],[Location_HQ]],tech_layoffs_location!A:F,6,FALSE)</f>
        <v>40.7127281</v>
      </c>
      <c r="R247" s="3">
        <f>VLOOKUP(Table13[[#This Row],[Location_HQ]],tech_layoffs_location!A:G,7,FALSE)</f>
        <v>-74.006015199999993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98" t="s">
        <v>95</v>
      </c>
      <c r="N248" s="3" t="s">
        <v>25</v>
      </c>
      <c r="O248" s="47">
        <v>2</v>
      </c>
      <c r="P248" s="3">
        <v>2020</v>
      </c>
      <c r="Q248" s="3">
        <f>VLOOKUP(Table13[[#This Row],[Location_HQ]],tech_layoffs_location!A:F,6,FALSE)</f>
        <v>-26.304489799999999</v>
      </c>
      <c r="R248" s="3">
        <f>VLOOKUP(Table13[[#This Row],[Location_HQ]],tech_layoffs_location!A:G,7,FALSE)</f>
        <v>-48.8486726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98" t="s">
        <v>35</v>
      </c>
      <c r="N249" s="3" t="s">
        <v>36</v>
      </c>
      <c r="O249" s="47">
        <v>5300</v>
      </c>
      <c r="P249" s="3">
        <v>2020</v>
      </c>
      <c r="Q249" s="3">
        <f>VLOOKUP(Table13[[#This Row],[Location_HQ]],tech_layoffs_location!A:F,6,FALSE)</f>
        <v>37.779258800000001</v>
      </c>
      <c r="R249" s="3">
        <f>VLOOKUP(Table13[[#This Row],[Location_HQ]],tech_layoffs_location!A:G,7,FALSE)</f>
        <v>-122.4193286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98" t="s">
        <v>133</v>
      </c>
      <c r="N250" s="3" t="s">
        <v>36</v>
      </c>
      <c r="O250" s="47">
        <v>116</v>
      </c>
      <c r="P250" s="3">
        <v>2020</v>
      </c>
      <c r="Q250" s="3">
        <f>VLOOKUP(Table13[[#This Row],[Location_HQ]],tech_layoffs_location!A:F,6,FALSE)</f>
        <v>40.7127281</v>
      </c>
      <c r="R250" s="3">
        <f>VLOOKUP(Table13[[#This Row],[Location_HQ]],tech_layoffs_location!A:G,7,FALSE)</f>
        <v>-74.006015199999993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98" t="s">
        <v>35</v>
      </c>
      <c r="N251" s="3" t="s">
        <v>52</v>
      </c>
      <c r="O251" s="47">
        <v>73</v>
      </c>
      <c r="P251" s="3">
        <v>2020</v>
      </c>
      <c r="Q251" s="3">
        <f>VLOOKUP(Table13[[#This Row],[Location_HQ]],tech_layoffs_location!A:F,6,FALSE)</f>
        <v>37.779258800000001</v>
      </c>
      <c r="R251" s="3">
        <f>VLOOKUP(Table13[[#This Row],[Location_HQ]],tech_layoffs_location!A:G,7,FALSE)</f>
        <v>-122.4193286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98" t="s">
        <v>87</v>
      </c>
      <c r="N252" s="3" t="s">
        <v>44</v>
      </c>
      <c r="O252" s="47">
        <v>49</v>
      </c>
      <c r="P252" s="3">
        <v>2020</v>
      </c>
      <c r="Q252" s="3">
        <f>VLOOKUP(Table13[[#This Row],[Location_HQ]],tech_layoffs_location!A:F,6,FALSE)</f>
        <v>37.779258800000001</v>
      </c>
      <c r="R252" s="3">
        <f>VLOOKUP(Table13[[#This Row],[Location_HQ]],tech_layoffs_location!A:G,7,FALSE)</f>
        <v>-122.4193286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98" t="s">
        <v>38</v>
      </c>
      <c r="N253" s="3" t="s">
        <v>25</v>
      </c>
      <c r="O253" s="47">
        <v>200</v>
      </c>
      <c r="P253" s="3">
        <v>2020</v>
      </c>
      <c r="Q253" s="3">
        <f>VLOOKUP(Table13[[#This Row],[Location_HQ]],tech_layoffs_location!A:F,6,FALSE)</f>
        <v>23.0216238</v>
      </c>
      <c r="R253" s="3">
        <f>VLOOKUP(Table13[[#This Row],[Location_HQ]],tech_layoffs_location!A:G,7,FALSE)</f>
        <v>72.579706799999997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98" t="s">
        <v>80</v>
      </c>
      <c r="N254" s="3" t="s">
        <v>656</v>
      </c>
      <c r="O254" s="47">
        <v>914</v>
      </c>
      <c r="P254" s="3">
        <v>2020</v>
      </c>
      <c r="Q254" s="3">
        <f>VLOOKUP(Table13[[#This Row],[Location_HQ]],tech_layoffs_location!A:F,6,FALSE)</f>
        <v>28.4646148</v>
      </c>
      <c r="R254" s="3">
        <f>VLOOKUP(Table13[[#This Row],[Location_HQ]],tech_layoffs_location!A:G,7,FALSE)</f>
        <v>77.029919399999997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98" t="s">
        <v>80</v>
      </c>
      <c r="N255" s="3" t="s">
        <v>570</v>
      </c>
      <c r="O255" s="47">
        <v>1600</v>
      </c>
      <c r="P255" s="3">
        <v>2020</v>
      </c>
      <c r="Q255" s="3">
        <f>VLOOKUP(Table13[[#This Row],[Location_HQ]],tech_layoffs_location!A:F,6,FALSE)</f>
        <v>12.98815675</v>
      </c>
      <c r="R255" s="3">
        <f>VLOOKUP(Table13[[#This Row],[Location_HQ]],tech_layoffs_location!A:G,7,FALSE)</f>
        <v>77.622600037959998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98" t="s">
        <v>35</v>
      </c>
      <c r="N256" s="3" t="s">
        <v>31</v>
      </c>
      <c r="O256" s="47">
        <v>24700</v>
      </c>
      <c r="P256" s="3">
        <v>2020</v>
      </c>
      <c r="Q256" s="3">
        <f>VLOOKUP(Table13[[#This Row],[Location_HQ]],tech_layoffs_location!A:F,6,FALSE)</f>
        <v>37.779258800000001</v>
      </c>
      <c r="R256" s="3">
        <f>VLOOKUP(Table13[[#This Row],[Location_HQ]],tech_layoffs_location!A:G,7,FALSE)</f>
        <v>-122.4193286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98" t="s">
        <v>140</v>
      </c>
      <c r="N257" s="3" t="s">
        <v>20</v>
      </c>
      <c r="O257" s="47">
        <v>19500</v>
      </c>
      <c r="P257" s="3">
        <v>2020</v>
      </c>
      <c r="Q257" s="3">
        <f>VLOOKUP(Table13[[#This Row],[Location_HQ]],tech_layoffs_location!A:F,6,FALSE)</f>
        <v>28.613895400000001</v>
      </c>
      <c r="R257" s="3">
        <f>VLOOKUP(Table13[[#This Row],[Location_HQ]],tech_layoffs_location!A:G,7,FALSE)</f>
        <v>77.209005700000006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98" t="s">
        <v>33</v>
      </c>
      <c r="N258" s="3" t="s">
        <v>111</v>
      </c>
      <c r="O258" s="47">
        <v>157</v>
      </c>
      <c r="P258" s="3">
        <v>2020</v>
      </c>
      <c r="Q258" s="3">
        <f>VLOOKUP(Table13[[#This Row],[Location_HQ]],tech_layoffs_location!A:F,6,FALSE)</f>
        <v>12.98815675</v>
      </c>
      <c r="R258" s="3">
        <f>VLOOKUP(Table13[[#This Row],[Location_HQ]],tech_layoffs_location!A:G,7,FALSE)</f>
        <v>77.622600037959998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98" t="s">
        <v>75</v>
      </c>
      <c r="N259" s="3" t="s">
        <v>52</v>
      </c>
      <c r="O259" s="47">
        <v>88</v>
      </c>
      <c r="P259" s="3">
        <v>2020</v>
      </c>
      <c r="Q259" s="3">
        <f>VLOOKUP(Table13[[#This Row],[Location_HQ]],tech_layoffs_location!A:F,6,FALSE)</f>
        <v>51.489333500000001</v>
      </c>
      <c r="R259" s="3">
        <f>VLOOKUP(Table13[[#This Row],[Location_HQ]],tech_layoffs_location!A:G,7,FALSE)</f>
        <v>-0.14405508452768701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98" t="s">
        <v>277</v>
      </c>
      <c r="N260" s="3" t="s">
        <v>111</v>
      </c>
      <c r="O260" s="47">
        <v>240</v>
      </c>
      <c r="P260" s="3">
        <v>2020</v>
      </c>
      <c r="Q260" s="3">
        <f>VLOOKUP(Table13[[#This Row],[Location_HQ]],tech_layoffs_location!A:F,6,FALSE)</f>
        <v>37.779258800000001</v>
      </c>
      <c r="R260" s="3">
        <f>VLOOKUP(Table13[[#This Row],[Location_HQ]],tech_layoffs_location!A:G,7,FALSE)</f>
        <v>-122.4193286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98" t="s">
        <v>35</v>
      </c>
      <c r="N261" s="3" t="s">
        <v>656</v>
      </c>
      <c r="O261" s="47">
        <v>3800</v>
      </c>
      <c r="P261" s="3">
        <v>2020</v>
      </c>
      <c r="Q261" s="3">
        <f>VLOOKUP(Table13[[#This Row],[Location_HQ]],tech_layoffs_location!A:F,6,FALSE)</f>
        <v>12.98815675</v>
      </c>
      <c r="R261" s="3">
        <f>VLOOKUP(Table13[[#This Row],[Location_HQ]],tech_layoffs_location!A:G,7,FALSE)</f>
        <v>77.622600037959998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98" t="s">
        <v>93</v>
      </c>
      <c r="N262" s="3" t="s">
        <v>66</v>
      </c>
      <c r="O262" s="47">
        <v>530</v>
      </c>
      <c r="P262" s="3">
        <v>2020</v>
      </c>
      <c r="Q262" s="3">
        <f>VLOOKUP(Table13[[#This Row],[Location_HQ]],tech_layoffs_location!A:F,6,FALSE)</f>
        <v>37.779258800000001</v>
      </c>
      <c r="R262" s="3">
        <f>VLOOKUP(Table13[[#This Row],[Location_HQ]],tech_layoffs_location!A:G,7,FALSE)</f>
        <v>-122.4193286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98" t="s">
        <v>133</v>
      </c>
      <c r="N263" s="3" t="s">
        <v>111</v>
      </c>
      <c r="O263" s="47">
        <v>222</v>
      </c>
      <c r="P263" s="3">
        <v>2020</v>
      </c>
      <c r="Q263" s="3">
        <f>VLOOKUP(Table13[[#This Row],[Location_HQ]],tech_layoffs_location!A:F,6,FALSE)</f>
        <v>12.98815675</v>
      </c>
      <c r="R263" s="3">
        <f>VLOOKUP(Table13[[#This Row],[Location_HQ]],tech_layoffs_location!A:G,7,FALSE)</f>
        <v>77.622600037959998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98" t="s">
        <v>38</v>
      </c>
      <c r="N264" s="3" t="s">
        <v>1716</v>
      </c>
      <c r="O264" s="47">
        <v>2500</v>
      </c>
      <c r="P264" s="3">
        <v>2020</v>
      </c>
      <c r="Q264" s="3">
        <f>VLOOKUP(Table13[[#This Row],[Location_HQ]],tech_layoffs_location!A:F,6,FALSE)</f>
        <v>37.779258800000001</v>
      </c>
      <c r="R264" s="3">
        <f>VLOOKUP(Table13[[#This Row],[Location_HQ]],tech_layoffs_location!A:G,7,FALSE)</f>
        <v>-122.4193286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98" t="s">
        <v>75</v>
      </c>
      <c r="N265" s="3" t="s">
        <v>52</v>
      </c>
      <c r="O265" s="47">
        <v>62</v>
      </c>
      <c r="P265" s="3">
        <v>2020</v>
      </c>
      <c r="Q265" s="3">
        <f>VLOOKUP(Table13[[#This Row],[Location_HQ]],tech_layoffs_location!A:F,6,FALSE)</f>
        <v>47.657193399999997</v>
      </c>
      <c r="R265" s="3">
        <f>VLOOKUP(Table13[[#This Row],[Location_HQ]],tech_layoffs_location!A:G,7,FALSE)</f>
        <v>-117.42350999999999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98" t="s">
        <v>133</v>
      </c>
      <c r="N266" s="3" t="s">
        <v>36</v>
      </c>
      <c r="O266" s="47">
        <v>146</v>
      </c>
      <c r="P266" s="3">
        <v>2020</v>
      </c>
      <c r="Q266" s="3">
        <f>VLOOKUP(Table13[[#This Row],[Location_HQ]],tech_layoffs_location!A:F,6,FALSE)</f>
        <v>38.8950368</v>
      </c>
      <c r="R266" s="3">
        <f>VLOOKUP(Table13[[#This Row],[Location_HQ]],tech_layoffs_location!A:G,7,FALSE)</f>
        <v>-77.036542699999998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98" t="s">
        <v>51</v>
      </c>
      <c r="N267" s="3" t="s">
        <v>72</v>
      </c>
      <c r="O267" s="47">
        <v>30</v>
      </c>
      <c r="P267" s="3">
        <v>2020</v>
      </c>
      <c r="Q267" s="3">
        <f>VLOOKUP(Table13[[#This Row],[Location_HQ]],tech_layoffs_location!A:F,6,FALSE)</f>
        <v>40.7127281</v>
      </c>
      <c r="R267" s="3">
        <f>VLOOKUP(Table13[[#This Row],[Location_HQ]],tech_layoffs_location!A:G,7,FALSE)</f>
        <v>-74.006015199999993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98" t="s">
        <v>75</v>
      </c>
      <c r="N268" s="3" t="s">
        <v>72</v>
      </c>
      <c r="O268" s="47">
        <v>3</v>
      </c>
      <c r="P268" s="3">
        <v>2020</v>
      </c>
      <c r="Q268" s="3">
        <f>VLOOKUP(Table13[[#This Row],[Location_HQ]],tech_layoffs_location!A:F,6,FALSE)</f>
        <v>13.0836939</v>
      </c>
      <c r="R268" s="3">
        <f>VLOOKUP(Table13[[#This Row],[Location_HQ]],tech_layoffs_location!A:G,7,FALSE)</f>
        <v>80.270185999999995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98" t="s">
        <v>71</v>
      </c>
      <c r="N269" s="3" t="s">
        <v>36</v>
      </c>
      <c r="O269" s="47">
        <v>108</v>
      </c>
      <c r="P269" s="3">
        <v>2020</v>
      </c>
      <c r="Q269" s="3">
        <f>VLOOKUP(Table13[[#This Row],[Location_HQ]],tech_layoffs_location!A:F,6,FALSE)</f>
        <v>39.739236400000003</v>
      </c>
      <c r="R269" s="3">
        <f>VLOOKUP(Table13[[#This Row],[Location_HQ]],tech_layoffs_location!A:G,7,FALSE)</f>
        <v>-104.98486200000001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98" t="s">
        <v>35</v>
      </c>
      <c r="N270" s="3" t="s">
        <v>31</v>
      </c>
      <c r="O270" s="47">
        <v>24700</v>
      </c>
      <c r="P270" s="3">
        <v>2020</v>
      </c>
      <c r="Q270" s="3">
        <f>VLOOKUP(Table13[[#This Row],[Location_HQ]],tech_layoffs_location!A:F,6,FALSE)</f>
        <v>12.98815675</v>
      </c>
      <c r="R270" s="3">
        <f>VLOOKUP(Table13[[#This Row],[Location_HQ]],tech_layoffs_location!A:G,7,FALSE)</f>
        <v>77.622600037959998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98" t="s">
        <v>38</v>
      </c>
      <c r="N271" s="3" t="s">
        <v>25</v>
      </c>
      <c r="O271" s="47">
        <v>30</v>
      </c>
      <c r="P271" s="3">
        <v>2020</v>
      </c>
      <c r="Q271" s="3">
        <f>VLOOKUP(Table13[[#This Row],[Location_HQ]],tech_layoffs_location!A:F,6,FALSE)</f>
        <v>-25.4295963</v>
      </c>
      <c r="R271" s="3">
        <f>VLOOKUP(Table13[[#This Row],[Location_HQ]],tech_layoffs_location!A:G,7,FALSE)</f>
        <v>-49.271272400000001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98" t="s">
        <v>71</v>
      </c>
      <c r="N272" s="3" t="s">
        <v>36</v>
      </c>
      <c r="O272" s="47">
        <v>89</v>
      </c>
      <c r="P272" s="3">
        <v>2020</v>
      </c>
      <c r="Q272" s="3">
        <f>VLOOKUP(Table13[[#This Row],[Location_HQ]],tech_layoffs_location!A:F,6,FALSE)</f>
        <v>40.759619800000003</v>
      </c>
      <c r="R272" s="3">
        <f>VLOOKUP(Table13[[#This Row],[Location_HQ]],tech_layoffs_location!A:G,7,FALSE)</f>
        <v>-111.886797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98" t="s">
        <v>19</v>
      </c>
      <c r="N273" s="3" t="s">
        <v>25</v>
      </c>
      <c r="O273" s="47">
        <v>224</v>
      </c>
      <c r="P273" s="3">
        <v>2020</v>
      </c>
      <c r="Q273" s="3">
        <f>VLOOKUP(Table13[[#This Row],[Location_HQ]],tech_layoffs_location!A:F,6,FALSE)</f>
        <v>19.078545099999999</v>
      </c>
      <c r="R273" s="3">
        <f>VLOOKUP(Table13[[#This Row],[Location_HQ]],tech_layoffs_location!A:G,7,FALSE)</f>
        <v>72.878175999999996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98" t="s">
        <v>87</v>
      </c>
      <c r="N274" s="3" t="s">
        <v>39</v>
      </c>
      <c r="O274" s="47">
        <v>157</v>
      </c>
      <c r="P274" s="3">
        <v>2020</v>
      </c>
      <c r="Q274" s="3">
        <f>VLOOKUP(Table13[[#This Row],[Location_HQ]],tech_layoffs_location!A:F,6,FALSE)</f>
        <v>-37.814245399999997</v>
      </c>
      <c r="R274" s="3">
        <f>VLOOKUP(Table13[[#This Row],[Location_HQ]],tech_layoffs_location!A:G,7,FALSE)</f>
        <v>144.9631732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98" t="s">
        <v>33</v>
      </c>
      <c r="N275" s="3" t="s">
        <v>72</v>
      </c>
      <c r="O275" s="47">
        <v>7</v>
      </c>
      <c r="P275" s="3">
        <v>2020</v>
      </c>
      <c r="Q275" s="3">
        <f>VLOOKUP(Table13[[#This Row],[Location_HQ]],tech_layoffs_location!A:F,6,FALSE)</f>
        <v>40.7127281</v>
      </c>
      <c r="R275" s="3">
        <f>VLOOKUP(Table13[[#This Row],[Location_HQ]],tech_layoffs_location!A:G,7,FALSE)</f>
        <v>-74.006015199999993</v>
      </c>
    </row>
    <row r="276" spans="1:18" x14ac:dyDescent="0.2">
      <c r="A276" s="3">
        <v>275</v>
      </c>
      <c r="B276" s="3" t="s">
        <v>254</v>
      </c>
      <c r="C276" s="3" t="s">
        <v>79</v>
      </c>
      <c r="E276" s="3" t="s">
        <v>1373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98" t="s">
        <v>35</v>
      </c>
      <c r="N276" s="3" t="s">
        <v>31</v>
      </c>
      <c r="O276" s="47">
        <v>340</v>
      </c>
      <c r="P276" s="3">
        <v>2020</v>
      </c>
      <c r="Q276" s="3">
        <f>VLOOKUP(Table13[[#This Row],[Location_HQ]],tech_layoffs_location!A:F,6,FALSE)</f>
        <v>34.053690899999999</v>
      </c>
      <c r="R276" s="3">
        <f>VLOOKUP(Table13[[#This Row],[Location_HQ]],tech_layoffs_location!A:G,7,FALSE)</f>
        <v>-118.242766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98" t="s">
        <v>38</v>
      </c>
      <c r="N277" s="3" t="s">
        <v>44</v>
      </c>
      <c r="O277" s="47">
        <v>732</v>
      </c>
      <c r="P277" s="3">
        <v>2020</v>
      </c>
      <c r="Q277" s="3">
        <f>VLOOKUP(Table13[[#This Row],[Location_HQ]],tech_layoffs_location!A:F,6,FALSE)</f>
        <v>37.779258800000001</v>
      </c>
      <c r="R277" s="3">
        <f>VLOOKUP(Table13[[#This Row],[Location_HQ]],tech_layoffs_location!A:G,7,FALSE)</f>
        <v>-122.4193286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98" t="s">
        <v>140</v>
      </c>
      <c r="N278" s="3" t="s">
        <v>72</v>
      </c>
      <c r="O278" s="47">
        <v>17</v>
      </c>
      <c r="P278" s="3">
        <v>2020</v>
      </c>
      <c r="Q278" s="3">
        <f>VLOOKUP(Table13[[#This Row],[Location_HQ]],tech_layoffs_location!A:F,6,FALSE)</f>
        <v>47.603832099999998</v>
      </c>
      <c r="R278" s="3">
        <f>VLOOKUP(Table13[[#This Row],[Location_HQ]],tech_layoffs_location!A:G,7,FALSE)</f>
        <v>-122.330062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98" t="s">
        <v>140</v>
      </c>
      <c r="N279" s="3" t="s">
        <v>44</v>
      </c>
      <c r="O279" s="47">
        <v>24</v>
      </c>
      <c r="P279" s="3">
        <v>2020</v>
      </c>
      <c r="Q279" s="3">
        <f>VLOOKUP(Table13[[#This Row],[Location_HQ]],tech_layoffs_location!A:F,6,FALSE)</f>
        <v>45.520247099999999</v>
      </c>
      <c r="R279" s="3">
        <f>VLOOKUP(Table13[[#This Row],[Location_HQ]],tech_layoffs_location!A:G,7,FALSE)</f>
        <v>-122.674194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98" t="s">
        <v>33</v>
      </c>
      <c r="N280" s="3" t="s">
        <v>31</v>
      </c>
      <c r="O280" s="47">
        <v>79</v>
      </c>
      <c r="P280" s="3">
        <v>2020</v>
      </c>
      <c r="Q280" s="3">
        <f>VLOOKUP(Table13[[#This Row],[Location_HQ]],tech_layoffs_location!A:F,6,FALSE)</f>
        <v>37.779258800000001</v>
      </c>
      <c r="R280" s="3">
        <f>VLOOKUP(Table13[[#This Row],[Location_HQ]],tech_layoffs_location!A:G,7,FALSE)</f>
        <v>-122.4193286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98" t="s">
        <v>82</v>
      </c>
      <c r="N281" s="3" t="s">
        <v>52</v>
      </c>
      <c r="O281" s="47">
        <v>58</v>
      </c>
      <c r="P281" s="3">
        <v>2020</v>
      </c>
      <c r="Q281" s="3">
        <f>VLOOKUP(Table13[[#This Row],[Location_HQ]],tech_layoffs_location!A:F,6,FALSE)</f>
        <v>35.687609600000002</v>
      </c>
      <c r="R281" s="3">
        <f>VLOOKUP(Table13[[#This Row],[Location_HQ]],tech_layoffs_location!A:G,7,FALSE)</f>
        <v>-105.938456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98" t="s">
        <v>38</v>
      </c>
      <c r="N282" s="3" t="s">
        <v>44</v>
      </c>
      <c r="O282" s="47">
        <v>453</v>
      </c>
      <c r="P282" s="3">
        <v>2020</v>
      </c>
      <c r="Q282" s="3">
        <f>VLOOKUP(Table13[[#This Row],[Location_HQ]],tech_layoffs_location!A:F,6,FALSE)</f>
        <v>37.779258800000001</v>
      </c>
      <c r="R282" s="3">
        <f>VLOOKUP(Table13[[#This Row],[Location_HQ]],tech_layoffs_location!A:G,7,FALSE)</f>
        <v>-122.4193286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98" t="s">
        <v>35</v>
      </c>
      <c r="N283" s="3" t="s">
        <v>31</v>
      </c>
      <c r="O283" s="47">
        <v>10700</v>
      </c>
      <c r="P283" s="3">
        <v>2020</v>
      </c>
      <c r="Q283" s="3">
        <f>VLOOKUP(Table13[[#This Row],[Location_HQ]],tech_layoffs_location!A:F,6,FALSE)</f>
        <v>42.331550900000003</v>
      </c>
      <c r="R283" s="3">
        <f>VLOOKUP(Table13[[#This Row],[Location_HQ]],tech_layoffs_location!A:G,7,FALSE)</f>
        <v>-83.046640300000007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98" t="s">
        <v>38</v>
      </c>
      <c r="N284" s="3" t="s">
        <v>66</v>
      </c>
      <c r="O284" s="47">
        <v>120</v>
      </c>
      <c r="P284" s="3">
        <v>2020</v>
      </c>
      <c r="Q284" s="3">
        <f>VLOOKUP(Table13[[#This Row],[Location_HQ]],tech_layoffs_location!A:F,6,FALSE)</f>
        <v>37.3893889</v>
      </c>
      <c r="R284" s="3">
        <f>VLOOKUP(Table13[[#This Row],[Location_HQ]],tech_layoffs_location!A:G,7,FALSE)</f>
        <v>-122.0832101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98" t="s">
        <v>38</v>
      </c>
      <c r="N285" s="3" t="s">
        <v>66</v>
      </c>
      <c r="O285" s="47">
        <v>324</v>
      </c>
      <c r="P285" s="3">
        <v>2020</v>
      </c>
      <c r="Q285" s="3">
        <f>VLOOKUP(Table13[[#This Row],[Location_HQ]],tech_layoffs_location!A:F,6,FALSE)</f>
        <v>51.489333500000001</v>
      </c>
      <c r="R285" s="3">
        <f>VLOOKUP(Table13[[#This Row],[Location_HQ]],tech_layoffs_location!A:G,7,FALSE)</f>
        <v>-0.14405508452768701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98" t="s">
        <v>35</v>
      </c>
      <c r="N286" s="3" t="s">
        <v>111</v>
      </c>
      <c r="O286" s="47">
        <v>117</v>
      </c>
      <c r="P286" s="3">
        <v>2020</v>
      </c>
      <c r="Q286" s="3">
        <f>VLOOKUP(Table13[[#This Row],[Location_HQ]],tech_layoffs_location!A:F,6,FALSE)</f>
        <v>41.875561599999997</v>
      </c>
      <c r="R286" s="3">
        <f>VLOOKUP(Table13[[#This Row],[Location_HQ]],tech_layoffs_location!A:G,7,FALSE)</f>
        <v>-87.6244212</v>
      </c>
    </row>
    <row r="287" spans="1:18" x14ac:dyDescent="0.2">
      <c r="A287" s="3">
        <v>286</v>
      </c>
      <c r="B287" s="3" t="s">
        <v>1111</v>
      </c>
      <c r="C287" s="3" t="s">
        <v>79</v>
      </c>
      <c r="E287" s="3" t="s">
        <v>1373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98" t="s">
        <v>51</v>
      </c>
      <c r="N287" s="3" t="s">
        <v>72</v>
      </c>
      <c r="O287" s="47">
        <v>29</v>
      </c>
      <c r="P287" s="3">
        <v>2020</v>
      </c>
      <c r="Q287" s="3">
        <f>VLOOKUP(Table13[[#This Row],[Location_HQ]],tech_layoffs_location!A:F,6,FALSE)</f>
        <v>34.053690899999999</v>
      </c>
      <c r="R287" s="3">
        <f>VLOOKUP(Table13[[#This Row],[Location_HQ]],tech_layoffs_location!A:G,7,FALSE)</f>
        <v>-118.242766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98" t="s">
        <v>142</v>
      </c>
      <c r="N288" s="3" t="s">
        <v>44</v>
      </c>
      <c r="O288" s="47">
        <v>52</v>
      </c>
      <c r="P288" s="3">
        <v>2020</v>
      </c>
      <c r="Q288" s="3">
        <f>VLOOKUP(Table13[[#This Row],[Location_HQ]],tech_layoffs_location!A:F,6,FALSE)</f>
        <v>37.486323900000002</v>
      </c>
      <c r="R288" s="3">
        <f>VLOOKUP(Table13[[#This Row],[Location_HQ]],tech_layoffs_location!A:G,7,FALSE)</f>
        <v>-122.232523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98" t="s">
        <v>38</v>
      </c>
      <c r="N289" s="3" t="s">
        <v>44</v>
      </c>
      <c r="O289" s="47">
        <v>106</v>
      </c>
      <c r="P289" s="3">
        <v>2020</v>
      </c>
      <c r="Q289" s="3">
        <f>VLOOKUP(Table13[[#This Row],[Location_HQ]],tech_layoffs_location!A:F,6,FALSE)</f>
        <v>37.779258800000001</v>
      </c>
      <c r="R289" s="3">
        <f>VLOOKUP(Table13[[#This Row],[Location_HQ]],tech_layoffs_location!A:G,7,FALSE)</f>
        <v>-122.4193286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98" t="s">
        <v>57</v>
      </c>
      <c r="N290" s="3" t="s">
        <v>111</v>
      </c>
      <c r="O290" s="47">
        <v>139</v>
      </c>
      <c r="P290" s="3">
        <v>2020</v>
      </c>
      <c r="Q290" s="3">
        <f>VLOOKUP(Table13[[#This Row],[Location_HQ]],tech_layoffs_location!A:F,6,FALSE)</f>
        <v>37.779258800000001</v>
      </c>
      <c r="R290" s="3">
        <f>VLOOKUP(Table13[[#This Row],[Location_HQ]],tech_layoffs_location!A:G,7,FALSE)</f>
        <v>-122.4193286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98" t="s">
        <v>33</v>
      </c>
      <c r="N291" s="3" t="s">
        <v>150</v>
      </c>
      <c r="O291" s="47">
        <v>2</v>
      </c>
      <c r="P291" s="3">
        <v>2020</v>
      </c>
      <c r="Q291" s="3">
        <f>VLOOKUP(Table13[[#This Row],[Location_HQ]],tech_layoffs_location!A:F,6,FALSE)</f>
        <v>40.7127281</v>
      </c>
      <c r="R291" s="3">
        <f>VLOOKUP(Table13[[#This Row],[Location_HQ]],tech_layoffs_location!A:G,7,FALSE)</f>
        <v>-74.006015199999993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98" t="s">
        <v>38</v>
      </c>
      <c r="N292" s="3" t="s">
        <v>52</v>
      </c>
      <c r="O292" s="47">
        <v>50</v>
      </c>
      <c r="P292" s="3">
        <v>2020</v>
      </c>
      <c r="Q292" s="3">
        <f>VLOOKUP(Table13[[#This Row],[Location_HQ]],tech_layoffs_location!A:F,6,FALSE)</f>
        <v>37.779258800000001</v>
      </c>
      <c r="R292" s="3">
        <f>VLOOKUP(Table13[[#This Row],[Location_HQ]],tech_layoffs_location!A:G,7,FALSE)</f>
        <v>-122.4193286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98" t="s">
        <v>35</v>
      </c>
      <c r="N293" s="3" t="s">
        <v>31</v>
      </c>
      <c r="P293" s="3">
        <v>2020</v>
      </c>
      <c r="Q293" s="3">
        <f>VLOOKUP(Table13[[#This Row],[Location_HQ]],tech_layoffs_location!A:F,6,FALSE)</f>
        <v>52.373079599999997</v>
      </c>
      <c r="R293" s="3">
        <f>VLOOKUP(Table13[[#This Row],[Location_HQ]],tech_layoffs_location!A:G,7,FALSE)</f>
        <v>4.8924534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98" t="s">
        <v>35</v>
      </c>
      <c r="N294" s="3" t="s">
        <v>570</v>
      </c>
      <c r="P294" s="3">
        <v>2020</v>
      </c>
      <c r="Q294" s="3">
        <f>VLOOKUP(Table13[[#This Row],[Location_HQ]],tech_layoffs_location!A:F,6,FALSE)</f>
        <v>1.2899175000000001</v>
      </c>
      <c r="R294" s="3">
        <f>VLOOKUP(Table13[[#This Row],[Location_HQ]],tech_layoffs_location!A:G,7,FALSE)</f>
        <v>103.8519072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98" t="s">
        <v>38</v>
      </c>
      <c r="N295" s="3" t="s">
        <v>84</v>
      </c>
      <c r="O295" s="47">
        <v>496</v>
      </c>
      <c r="P295" s="3">
        <v>2020</v>
      </c>
      <c r="Q295" s="3">
        <f>VLOOKUP(Table13[[#This Row],[Location_HQ]],tech_layoffs_location!A:F,6,FALSE)</f>
        <v>28.4646148</v>
      </c>
      <c r="R295" s="3">
        <f>VLOOKUP(Table13[[#This Row],[Location_HQ]],tech_layoffs_location!A:G,7,FALSE)</f>
        <v>77.029919399999997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98" t="s">
        <v>24</v>
      </c>
      <c r="N296" s="3" t="s">
        <v>44</v>
      </c>
      <c r="O296" s="47">
        <v>50</v>
      </c>
      <c r="P296" s="3">
        <v>2020</v>
      </c>
      <c r="Q296" s="3">
        <f>VLOOKUP(Table13[[#This Row],[Location_HQ]],tech_layoffs_location!A:F,6,FALSE)</f>
        <v>43.074761000000002</v>
      </c>
      <c r="R296" s="3">
        <f>VLOOKUP(Table13[[#This Row],[Location_HQ]],tech_layoffs_location!A:G,7,FALSE)</f>
        <v>-89.383761300000003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98" t="s">
        <v>82</v>
      </c>
      <c r="N297" s="3" t="s">
        <v>31</v>
      </c>
      <c r="O297" s="47">
        <v>40</v>
      </c>
      <c r="P297" s="3">
        <v>2020</v>
      </c>
      <c r="Q297" s="3">
        <f>VLOOKUP(Table13[[#This Row],[Location_HQ]],tech_layoffs_location!A:F,6,FALSE)</f>
        <v>37.336166300000002</v>
      </c>
      <c r="R297" s="3">
        <f>VLOOKUP(Table13[[#This Row],[Location_HQ]],tech_layoffs_location!A:G,7,FALSE)</f>
        <v>-121.890591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98" t="s">
        <v>38</v>
      </c>
      <c r="N298" s="3" t="s">
        <v>1716</v>
      </c>
      <c r="O298" s="47">
        <v>582</v>
      </c>
      <c r="P298" s="3">
        <v>2020</v>
      </c>
      <c r="Q298" s="3">
        <f>VLOOKUP(Table13[[#This Row],[Location_HQ]],tech_layoffs_location!A:F,6,FALSE)</f>
        <v>12.98815675</v>
      </c>
      <c r="R298" s="3">
        <f>VLOOKUP(Table13[[#This Row],[Location_HQ]],tech_layoffs_location!A:G,7,FALSE)</f>
        <v>77.622600037959998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98" t="s">
        <v>38</v>
      </c>
      <c r="N299" s="3" t="s">
        <v>31</v>
      </c>
      <c r="O299" s="47">
        <v>18</v>
      </c>
      <c r="P299" s="3">
        <v>2020</v>
      </c>
      <c r="Q299" s="3">
        <f>VLOOKUP(Table13[[#This Row],[Location_HQ]],tech_layoffs_location!A:F,6,FALSE)</f>
        <v>37.3893889</v>
      </c>
      <c r="R299" s="3">
        <f>VLOOKUP(Table13[[#This Row],[Location_HQ]],tech_layoffs_location!A:G,7,FALSE)</f>
        <v>-122.0832101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98" t="s">
        <v>51</v>
      </c>
      <c r="N300" s="3" t="s">
        <v>150</v>
      </c>
      <c r="O300" s="47">
        <v>3</v>
      </c>
      <c r="P300" s="3">
        <v>2020</v>
      </c>
      <c r="Q300" s="3">
        <f>VLOOKUP(Table13[[#This Row],[Location_HQ]],tech_layoffs_location!A:F,6,FALSE)</f>
        <v>37.779258800000001</v>
      </c>
      <c r="R300" s="3">
        <f>VLOOKUP(Table13[[#This Row],[Location_HQ]],tech_layoffs_location!A:G,7,FALSE)</f>
        <v>-122.4193286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98" t="s">
        <v>35</v>
      </c>
      <c r="N301" s="3" t="s">
        <v>66</v>
      </c>
      <c r="O301" s="47">
        <v>4800</v>
      </c>
      <c r="P301" s="3">
        <v>2020</v>
      </c>
      <c r="Q301" s="3">
        <f>VLOOKUP(Table13[[#This Row],[Location_HQ]],tech_layoffs_location!A:F,6,FALSE)</f>
        <v>-6.1752469999999997</v>
      </c>
      <c r="R301" s="3">
        <f>VLOOKUP(Table13[[#This Row],[Location_HQ]],tech_layoffs_location!A:G,7,FALSE)</f>
        <v>106.8270488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98" t="s">
        <v>38</v>
      </c>
      <c r="N302" s="3" t="s">
        <v>44</v>
      </c>
      <c r="O302" s="47">
        <v>103</v>
      </c>
      <c r="P302" s="3">
        <v>2020</v>
      </c>
      <c r="Q302" s="3">
        <f>VLOOKUP(Table13[[#This Row],[Location_HQ]],tech_layoffs_location!A:F,6,FALSE)</f>
        <v>30.271128600000001</v>
      </c>
      <c r="R302" s="3">
        <f>VLOOKUP(Table13[[#This Row],[Location_HQ]],tech_layoffs_location!A:G,7,FALSE)</f>
        <v>-97.743699500000005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98" t="s">
        <v>19</v>
      </c>
      <c r="N303" s="3" t="s">
        <v>31</v>
      </c>
      <c r="O303" s="47">
        <v>455</v>
      </c>
      <c r="P303" s="3">
        <v>2020</v>
      </c>
      <c r="Q303" s="3">
        <f>VLOOKUP(Table13[[#This Row],[Location_HQ]],tech_layoffs_location!A:F,6,FALSE)</f>
        <v>40.7127281</v>
      </c>
      <c r="R303" s="3">
        <f>VLOOKUP(Table13[[#This Row],[Location_HQ]],tech_layoffs_location!A:G,7,FALSE)</f>
        <v>-74.006015199999993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98" t="s">
        <v>35</v>
      </c>
      <c r="N304" s="3" t="s">
        <v>111</v>
      </c>
      <c r="O304" s="47">
        <v>214</v>
      </c>
      <c r="P304" s="3">
        <v>2020</v>
      </c>
      <c r="Q304" s="3">
        <f>VLOOKUP(Table13[[#This Row],[Location_HQ]],tech_layoffs_location!A:F,6,FALSE)</f>
        <v>12.98815675</v>
      </c>
      <c r="R304" s="3">
        <f>VLOOKUP(Table13[[#This Row],[Location_HQ]],tech_layoffs_location!A:G,7,FALSE)</f>
        <v>77.622600037959998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98" t="s">
        <v>626</v>
      </c>
      <c r="N305" s="3" t="s">
        <v>39</v>
      </c>
      <c r="O305" s="47">
        <v>1300</v>
      </c>
      <c r="P305" s="3">
        <v>2020</v>
      </c>
      <c r="Q305" s="3">
        <f>VLOOKUP(Table13[[#This Row],[Location_HQ]],tech_layoffs_location!A:F,6,FALSE)</f>
        <v>37.451967099999997</v>
      </c>
      <c r="R305" s="3">
        <f>VLOOKUP(Table13[[#This Row],[Location_HQ]],tech_layoffs_location!A:G,7,FALSE)</f>
        <v>-122.177992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98" t="s">
        <v>133</v>
      </c>
      <c r="N306" s="3" t="s">
        <v>44</v>
      </c>
      <c r="O306" s="47">
        <v>101</v>
      </c>
      <c r="P306" s="3">
        <v>2020</v>
      </c>
      <c r="Q306" s="3">
        <f>VLOOKUP(Table13[[#This Row],[Location_HQ]],tech_layoffs_location!A:F,6,FALSE)</f>
        <v>41.875561599999997</v>
      </c>
      <c r="R306" s="3">
        <f>VLOOKUP(Table13[[#This Row],[Location_HQ]],tech_layoffs_location!A:G,7,FALSE)</f>
        <v>-87.6244212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98" t="s">
        <v>33</v>
      </c>
      <c r="N307" s="3" t="s">
        <v>111</v>
      </c>
      <c r="O307" s="47">
        <v>307</v>
      </c>
      <c r="P307" s="3">
        <v>2020</v>
      </c>
      <c r="Q307" s="3">
        <f>VLOOKUP(Table13[[#This Row],[Location_HQ]],tech_layoffs_location!A:F,6,FALSE)</f>
        <v>1.2899175000000001</v>
      </c>
      <c r="R307" s="3">
        <f>VLOOKUP(Table13[[#This Row],[Location_HQ]],tech_layoffs_location!A:G,7,FALSE)</f>
        <v>103.8519072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98" t="s">
        <v>75</v>
      </c>
      <c r="N308" s="3" t="s">
        <v>36</v>
      </c>
      <c r="O308" s="47">
        <v>197</v>
      </c>
      <c r="P308" s="3">
        <v>2020</v>
      </c>
      <c r="Q308" s="3">
        <f>VLOOKUP(Table13[[#This Row],[Location_HQ]],tech_layoffs_location!A:F,6,FALSE)</f>
        <v>55.953345599999999</v>
      </c>
      <c r="R308" s="3">
        <f>VLOOKUP(Table13[[#This Row],[Location_HQ]],tech_layoffs_location!A:G,7,FALSE)</f>
        <v>-3.1883748999999999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98" t="s">
        <v>133</v>
      </c>
      <c r="N309" s="3" t="s">
        <v>111</v>
      </c>
      <c r="O309" s="47">
        <v>251</v>
      </c>
      <c r="P309" s="3">
        <v>2020</v>
      </c>
      <c r="Q309" s="3">
        <f>VLOOKUP(Table13[[#This Row],[Location_HQ]],tech_layoffs_location!A:F,6,FALSE)</f>
        <v>37.779258800000001</v>
      </c>
      <c r="R309" s="3">
        <f>VLOOKUP(Table13[[#This Row],[Location_HQ]],tech_layoffs_location!A:G,7,FALSE)</f>
        <v>-122.4193286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98" t="s">
        <v>38</v>
      </c>
      <c r="N310" s="3" t="s">
        <v>52</v>
      </c>
      <c r="O310" s="47">
        <v>15</v>
      </c>
      <c r="P310" s="3">
        <v>2020</v>
      </c>
      <c r="Q310" s="3">
        <f>VLOOKUP(Table13[[#This Row],[Location_HQ]],tech_layoffs_location!A:F,6,FALSE)</f>
        <v>47.603832099999998</v>
      </c>
      <c r="R310" s="3">
        <f>VLOOKUP(Table13[[#This Row],[Location_HQ]],tech_layoffs_location!A:G,7,FALSE)</f>
        <v>-122.330062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98" t="s">
        <v>87</v>
      </c>
      <c r="N311" s="3" t="s">
        <v>36</v>
      </c>
      <c r="O311" s="47">
        <v>154</v>
      </c>
      <c r="P311" s="3">
        <v>2020</v>
      </c>
      <c r="Q311" s="3">
        <f>VLOOKUP(Table13[[#This Row],[Location_HQ]],tech_layoffs_location!A:F,6,FALSE)</f>
        <v>37.368830099999997</v>
      </c>
      <c r="R311" s="3">
        <f>VLOOKUP(Table13[[#This Row],[Location_HQ]],tech_layoffs_location!A:G,7,FALSE)</f>
        <v>-122.036349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98" t="s">
        <v>87</v>
      </c>
      <c r="N312" s="3" t="s">
        <v>111</v>
      </c>
      <c r="O312" s="47">
        <v>309</v>
      </c>
      <c r="P312" s="3">
        <v>2020</v>
      </c>
      <c r="Q312" s="3">
        <f>VLOOKUP(Table13[[#This Row],[Location_HQ]],tech_layoffs_location!A:F,6,FALSE)</f>
        <v>37.779258800000001</v>
      </c>
      <c r="R312" s="3">
        <f>VLOOKUP(Table13[[#This Row],[Location_HQ]],tech_layoffs_location!A:G,7,FALSE)</f>
        <v>-122.4193286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98" t="s">
        <v>80</v>
      </c>
      <c r="N313" s="3" t="s">
        <v>570</v>
      </c>
      <c r="O313" s="47">
        <v>1600</v>
      </c>
      <c r="P313" s="3">
        <v>2020</v>
      </c>
      <c r="Q313" s="3">
        <f>VLOOKUP(Table13[[#This Row],[Location_HQ]],tech_layoffs_location!A:F,6,FALSE)</f>
        <v>12.98815675</v>
      </c>
      <c r="R313" s="3">
        <f>VLOOKUP(Table13[[#This Row],[Location_HQ]],tech_layoffs_location!A:G,7,FALSE)</f>
        <v>77.622600037959998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98" t="s">
        <v>38</v>
      </c>
      <c r="N314" s="3" t="s">
        <v>52</v>
      </c>
      <c r="O314" s="47">
        <v>60</v>
      </c>
      <c r="P314" s="3">
        <v>2020</v>
      </c>
      <c r="Q314" s="3">
        <f>VLOOKUP(Table13[[#This Row],[Location_HQ]],tech_layoffs_location!A:F,6,FALSE)</f>
        <v>52.517036500000003</v>
      </c>
      <c r="R314" s="3">
        <f>VLOOKUP(Table13[[#This Row],[Location_HQ]],tech_layoffs_location!A:G,7,FALSE)</f>
        <v>13.3888599</v>
      </c>
    </row>
    <row r="315" spans="1:18" x14ac:dyDescent="0.2">
      <c r="A315" s="3">
        <v>314</v>
      </c>
      <c r="B315" s="3" t="s">
        <v>1091</v>
      </c>
      <c r="C315" s="3" t="s">
        <v>79</v>
      </c>
      <c r="E315" s="3" t="s">
        <v>1373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98" t="s">
        <v>626</v>
      </c>
      <c r="N315" s="3" t="s">
        <v>25</v>
      </c>
      <c r="O315" s="47">
        <v>649</v>
      </c>
      <c r="P315" s="3">
        <v>2020</v>
      </c>
      <c r="Q315" s="3">
        <f>VLOOKUP(Table13[[#This Row],[Location_HQ]],tech_layoffs_location!A:F,6,FALSE)</f>
        <v>34.053690899999999</v>
      </c>
      <c r="R315" s="3">
        <f>VLOOKUP(Table13[[#This Row],[Location_HQ]],tech_layoffs_location!A:G,7,FALSE)</f>
        <v>-118.242766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98" t="s">
        <v>33</v>
      </c>
      <c r="N316" s="3" t="s">
        <v>36</v>
      </c>
      <c r="O316" s="47">
        <v>42</v>
      </c>
      <c r="P316" s="3">
        <v>2020</v>
      </c>
      <c r="Q316" s="3">
        <f>VLOOKUP(Table13[[#This Row],[Location_HQ]],tech_layoffs_location!A:F,6,FALSE)</f>
        <v>37.496904000000001</v>
      </c>
      <c r="R316" s="3">
        <f>VLOOKUP(Table13[[#This Row],[Location_HQ]],tech_layoffs_location!A:G,7,FALSE)</f>
        <v>-122.33305729999999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98" t="s">
        <v>80</v>
      </c>
      <c r="N317" s="3" t="s">
        <v>52</v>
      </c>
      <c r="O317" s="47">
        <v>53</v>
      </c>
      <c r="P317" s="3">
        <v>2020</v>
      </c>
      <c r="Q317" s="3">
        <f>VLOOKUP(Table13[[#This Row],[Location_HQ]],tech_layoffs_location!A:F,6,FALSE)</f>
        <v>43.6534817</v>
      </c>
      <c r="R317" s="3">
        <f>VLOOKUP(Table13[[#This Row],[Location_HQ]],tech_layoffs_location!A:G,7,FALSE)</f>
        <v>-79.383934699999998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98" t="s">
        <v>33</v>
      </c>
      <c r="N318" s="3" t="s">
        <v>111</v>
      </c>
      <c r="O318" s="47">
        <v>186</v>
      </c>
      <c r="P318" s="3">
        <v>2020</v>
      </c>
      <c r="Q318" s="3">
        <f>VLOOKUP(Table13[[#This Row],[Location_HQ]],tech_layoffs_location!A:F,6,FALSE)</f>
        <v>40.7127281</v>
      </c>
      <c r="R318" s="3">
        <f>VLOOKUP(Table13[[#This Row],[Location_HQ]],tech_layoffs_location!A:G,7,FALSE)</f>
        <v>-74.006015199999993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98" t="s">
        <v>80</v>
      </c>
      <c r="N319" s="3" t="s">
        <v>150</v>
      </c>
      <c r="O319" s="47">
        <v>1</v>
      </c>
      <c r="P319" s="3">
        <v>2020</v>
      </c>
      <c r="Q319" s="3">
        <f>VLOOKUP(Table13[[#This Row],[Location_HQ]],tech_layoffs_location!A:F,6,FALSE)</f>
        <v>1.2899175000000001</v>
      </c>
      <c r="R319" s="3">
        <f>VLOOKUP(Table13[[#This Row],[Location_HQ]],tech_layoffs_location!A:G,7,FALSE)</f>
        <v>103.8519072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98" t="s">
        <v>19</v>
      </c>
      <c r="N320" s="3" t="s">
        <v>25</v>
      </c>
      <c r="O320" s="47">
        <v>2</v>
      </c>
      <c r="P320" s="3">
        <v>2020</v>
      </c>
      <c r="Q320" s="3">
        <f>VLOOKUP(Table13[[#This Row],[Location_HQ]],tech_layoffs_location!A:F,6,FALSE)</f>
        <v>37.779258800000001</v>
      </c>
      <c r="R320" s="3">
        <f>VLOOKUP(Table13[[#This Row],[Location_HQ]],tech_layoffs_location!A:G,7,FALSE)</f>
        <v>-122.4193286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98" t="s">
        <v>24</v>
      </c>
      <c r="N321" s="3" t="s">
        <v>150</v>
      </c>
      <c r="O321" s="47">
        <v>16</v>
      </c>
      <c r="P321" s="3">
        <v>2020</v>
      </c>
      <c r="Q321" s="3">
        <f>VLOOKUP(Table13[[#This Row],[Location_HQ]],tech_layoffs_location!A:F,6,FALSE)</f>
        <v>51.489333500000001</v>
      </c>
      <c r="R321" s="3">
        <f>VLOOKUP(Table13[[#This Row],[Location_HQ]],tech_layoffs_location!A:G,7,FALSE)</f>
        <v>-0.14405508452768701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98" t="s">
        <v>95</v>
      </c>
      <c r="N322" s="3" t="s">
        <v>31</v>
      </c>
      <c r="O322" s="47">
        <v>65</v>
      </c>
      <c r="P322" s="3">
        <v>2020</v>
      </c>
      <c r="Q322" s="3">
        <f>VLOOKUP(Table13[[#This Row],[Location_HQ]],tech_layoffs_location!A:F,6,FALSE)</f>
        <v>37.779258800000001</v>
      </c>
      <c r="R322" s="3">
        <f>VLOOKUP(Table13[[#This Row],[Location_HQ]],tech_layoffs_location!A:G,7,FALSE)</f>
        <v>-122.4193286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98" t="s">
        <v>75</v>
      </c>
      <c r="N323" s="3" t="s">
        <v>31</v>
      </c>
      <c r="O323" s="47">
        <v>548</v>
      </c>
      <c r="P323" s="3">
        <v>2020</v>
      </c>
      <c r="Q323" s="3">
        <f>VLOOKUP(Table13[[#This Row],[Location_HQ]],tech_layoffs_location!A:F,6,FALSE)</f>
        <v>28.613895400000001</v>
      </c>
      <c r="R323" s="3">
        <f>VLOOKUP(Table13[[#This Row],[Location_HQ]],tech_layoffs_location!A:G,7,FALSE)</f>
        <v>77.209005700000006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98" t="s">
        <v>38</v>
      </c>
      <c r="N324" s="3" t="s">
        <v>25</v>
      </c>
      <c r="O324" s="47">
        <v>97</v>
      </c>
      <c r="P324" s="3">
        <v>2020</v>
      </c>
      <c r="Q324" s="3">
        <f>VLOOKUP(Table13[[#This Row],[Location_HQ]],tech_layoffs_location!A:F,6,FALSE)</f>
        <v>1.2899175000000001</v>
      </c>
      <c r="R324" s="3">
        <f>VLOOKUP(Table13[[#This Row],[Location_HQ]],tech_layoffs_location!A:G,7,FALSE)</f>
        <v>103.8519072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98" t="s">
        <v>35</v>
      </c>
      <c r="N325" s="3" t="s">
        <v>36</v>
      </c>
      <c r="O325" s="47">
        <v>67</v>
      </c>
      <c r="P325" s="3">
        <v>2020</v>
      </c>
      <c r="Q325" s="3">
        <f>VLOOKUP(Table13[[#This Row],[Location_HQ]],tech_layoffs_location!A:F,6,FALSE)</f>
        <v>37.4443293</v>
      </c>
      <c r="R325" s="3">
        <f>VLOOKUP(Table13[[#This Row],[Location_HQ]],tech_layoffs_location!A:G,7,FALSE)</f>
        <v>-122.1598465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98" t="s">
        <v>82</v>
      </c>
      <c r="N326" s="3" t="s">
        <v>72</v>
      </c>
      <c r="O326" s="47">
        <v>158</v>
      </c>
      <c r="P326" s="3">
        <v>2020</v>
      </c>
      <c r="Q326" s="3">
        <f>VLOOKUP(Table13[[#This Row],[Location_HQ]],tech_layoffs_location!A:F,6,FALSE)</f>
        <v>36.167255900000001</v>
      </c>
      <c r="R326" s="3">
        <f>VLOOKUP(Table13[[#This Row],[Location_HQ]],tech_layoffs_location!A:G,7,FALSE)</f>
        <v>-115.148516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98" t="s">
        <v>24</v>
      </c>
      <c r="N327" s="3" t="s">
        <v>111</v>
      </c>
      <c r="O327" s="47">
        <v>356</v>
      </c>
      <c r="P327" s="3">
        <v>2020</v>
      </c>
      <c r="Q327" s="3">
        <f>VLOOKUP(Table13[[#This Row],[Location_HQ]],tech_layoffs_location!A:F,6,FALSE)</f>
        <v>37.779258800000001</v>
      </c>
      <c r="R327" s="3">
        <f>VLOOKUP(Table13[[#This Row],[Location_HQ]],tech_layoffs_location!A:G,7,FALSE)</f>
        <v>-122.4193286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98" t="s">
        <v>75</v>
      </c>
      <c r="N328" s="3" t="s">
        <v>39</v>
      </c>
      <c r="O328" s="47">
        <v>656</v>
      </c>
      <c r="P328" s="3">
        <v>2020</v>
      </c>
      <c r="Q328" s="3">
        <f>VLOOKUP(Table13[[#This Row],[Location_HQ]],tech_layoffs_location!A:F,6,FALSE)</f>
        <v>52.517036500000003</v>
      </c>
      <c r="R328" s="3">
        <f>VLOOKUP(Table13[[#This Row],[Location_HQ]],tech_layoffs_location!A:G,7,FALSE)</f>
        <v>13.3888599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98" t="s">
        <v>140</v>
      </c>
      <c r="N329" s="3" t="s">
        <v>44</v>
      </c>
      <c r="O329" s="47">
        <v>560</v>
      </c>
      <c r="P329" s="3">
        <v>2020</v>
      </c>
      <c r="Q329" s="3">
        <f>VLOOKUP(Table13[[#This Row],[Location_HQ]],tech_layoffs_location!A:F,6,FALSE)</f>
        <v>40.7127281</v>
      </c>
      <c r="R329" s="3">
        <f>VLOOKUP(Table13[[#This Row],[Location_HQ]],tech_layoffs_location!A:G,7,FALSE)</f>
        <v>-74.006015199999993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98" t="s">
        <v>33</v>
      </c>
      <c r="N330" s="3" t="s">
        <v>25</v>
      </c>
      <c r="O330" s="47">
        <v>4</v>
      </c>
      <c r="P330" s="3">
        <v>2020</v>
      </c>
      <c r="Q330" s="3">
        <f>VLOOKUP(Table13[[#This Row],[Location_HQ]],tech_layoffs_location!A:F,6,FALSE)</f>
        <v>30.271128600000001</v>
      </c>
      <c r="R330" s="3">
        <f>VLOOKUP(Table13[[#This Row],[Location_HQ]],tech_layoffs_location!A:G,7,FALSE)</f>
        <v>-97.743699500000005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98" t="s">
        <v>24</v>
      </c>
      <c r="N331" s="3" t="s">
        <v>52</v>
      </c>
      <c r="O331" s="47">
        <v>45</v>
      </c>
      <c r="P331" s="3">
        <v>2020</v>
      </c>
      <c r="Q331" s="3">
        <f>VLOOKUP(Table13[[#This Row],[Location_HQ]],tech_layoffs_location!A:F,6,FALSE)</f>
        <v>36.1622767</v>
      </c>
      <c r="R331" s="3">
        <f>VLOOKUP(Table13[[#This Row],[Location_HQ]],tech_layoffs_location!A:G,7,FALSE)</f>
        <v>-86.774298400000006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98" t="s">
        <v>38</v>
      </c>
      <c r="N332" s="3" t="s">
        <v>150</v>
      </c>
      <c r="O332" s="47">
        <v>3</v>
      </c>
      <c r="P332" s="3">
        <v>2020</v>
      </c>
      <c r="Q332" s="3">
        <f>VLOOKUP(Table13[[#This Row],[Location_HQ]],tech_layoffs_location!A:F,6,FALSE)</f>
        <v>43.6534817</v>
      </c>
      <c r="R332" s="3">
        <f>VLOOKUP(Table13[[#This Row],[Location_HQ]],tech_layoffs_location!A:G,7,FALSE)</f>
        <v>-79.383934699999998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98" t="s">
        <v>140</v>
      </c>
      <c r="N333" s="3" t="s">
        <v>111</v>
      </c>
      <c r="O333" s="47">
        <v>131</v>
      </c>
      <c r="P333" s="3">
        <v>2020</v>
      </c>
      <c r="Q333" s="3">
        <f>VLOOKUP(Table13[[#This Row],[Location_HQ]],tech_layoffs_location!A:F,6,FALSE)</f>
        <v>45.5031824</v>
      </c>
      <c r="R333" s="3">
        <f>VLOOKUP(Table13[[#This Row],[Location_HQ]],tech_layoffs_location!A:G,7,FALSE)</f>
        <v>-73.569806499999999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98" t="s">
        <v>63</v>
      </c>
      <c r="N334" s="3" t="s">
        <v>31</v>
      </c>
      <c r="O334" s="47">
        <v>1700</v>
      </c>
      <c r="P334" s="3">
        <v>2021</v>
      </c>
      <c r="Q334" s="3">
        <f>VLOOKUP(Table13[[#This Row],[Location_HQ]],tech_layoffs_location!A:F,6,FALSE)</f>
        <v>37.779258800000001</v>
      </c>
      <c r="R334" s="3">
        <f>VLOOKUP(Table13[[#This Row],[Location_HQ]],tech_layoffs_location!A:G,7,FALSE)</f>
        <v>-122.4193286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98" t="s">
        <v>133</v>
      </c>
      <c r="N335" s="3" t="s">
        <v>25</v>
      </c>
      <c r="O335" s="47">
        <v>20</v>
      </c>
      <c r="P335" s="3">
        <v>2021</v>
      </c>
      <c r="Q335" s="3">
        <f>VLOOKUP(Table13[[#This Row],[Location_HQ]],tech_layoffs_location!A:F,6,FALSE)</f>
        <v>1.2899175000000001</v>
      </c>
      <c r="R335" s="3">
        <f>VLOOKUP(Table13[[#This Row],[Location_HQ]],tech_layoffs_location!A:G,7,FALSE)</f>
        <v>103.8519072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98" t="s">
        <v>80</v>
      </c>
      <c r="N336" s="3" t="s">
        <v>36</v>
      </c>
      <c r="O336" s="47">
        <v>763</v>
      </c>
      <c r="P336" s="3">
        <v>2021</v>
      </c>
      <c r="Q336" s="3">
        <f>VLOOKUP(Table13[[#This Row],[Location_HQ]],tech_layoffs_location!A:F,6,FALSE)</f>
        <v>37.779258800000001</v>
      </c>
      <c r="R336" s="3">
        <f>VLOOKUP(Table13[[#This Row],[Location_HQ]],tech_layoffs_location!A:G,7,FALSE)</f>
        <v>-122.4193286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98" t="s">
        <v>33</v>
      </c>
      <c r="N337" s="3" t="s">
        <v>52</v>
      </c>
      <c r="O337" s="47">
        <v>61</v>
      </c>
      <c r="P337" s="3">
        <v>2021</v>
      </c>
      <c r="Q337" s="3">
        <f>VLOOKUP(Table13[[#This Row],[Location_HQ]],tech_layoffs_location!A:F,6,FALSE)</f>
        <v>43.6534817</v>
      </c>
      <c r="R337" s="3">
        <f>VLOOKUP(Table13[[#This Row],[Location_HQ]],tech_layoffs_location!A:G,7,FALSE)</f>
        <v>-79.383934699999998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98" t="s">
        <v>80</v>
      </c>
      <c r="N338" s="3" t="s">
        <v>36</v>
      </c>
      <c r="O338" s="47">
        <v>39</v>
      </c>
      <c r="P338" s="3">
        <v>2021</v>
      </c>
      <c r="Q338" s="3">
        <f>VLOOKUP(Table13[[#This Row],[Location_HQ]],tech_layoffs_location!A:F,6,FALSE)</f>
        <v>52.517036500000003</v>
      </c>
      <c r="R338" s="3">
        <f>VLOOKUP(Table13[[#This Row],[Location_HQ]],tech_layoffs_location!A:G,7,FALSE)</f>
        <v>13.3888599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98" t="s">
        <v>35</v>
      </c>
      <c r="N339" s="3" t="s">
        <v>111</v>
      </c>
      <c r="O339" s="47">
        <v>214</v>
      </c>
      <c r="P339" s="3">
        <v>2021</v>
      </c>
      <c r="Q339" s="3">
        <f>VLOOKUP(Table13[[#This Row],[Location_HQ]],tech_layoffs_location!A:F,6,FALSE)</f>
        <v>12.98815675</v>
      </c>
      <c r="R339" s="3">
        <f>VLOOKUP(Table13[[#This Row],[Location_HQ]],tech_layoffs_location!A:G,7,FALSE)</f>
        <v>77.622600037959998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98" t="s">
        <v>242</v>
      </c>
      <c r="N340" s="3" t="s">
        <v>31</v>
      </c>
      <c r="O340" s="47">
        <v>215</v>
      </c>
      <c r="P340" s="3">
        <v>2021</v>
      </c>
      <c r="Q340" s="3">
        <f>VLOOKUP(Table13[[#This Row],[Location_HQ]],tech_layoffs_location!A:F,6,FALSE)</f>
        <v>37.779258800000001</v>
      </c>
      <c r="R340" s="3">
        <f>VLOOKUP(Table13[[#This Row],[Location_HQ]],tech_layoffs_location!A:G,7,FALSE)</f>
        <v>-122.4193286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98" t="s">
        <v>626</v>
      </c>
      <c r="N341" s="3" t="s">
        <v>25</v>
      </c>
      <c r="O341" s="47">
        <v>1600</v>
      </c>
      <c r="P341" s="3">
        <v>2021</v>
      </c>
      <c r="Q341" s="3">
        <f>VLOOKUP(Table13[[#This Row],[Location_HQ]],tech_layoffs_location!A:F,6,FALSE)</f>
        <v>37.451967099999997</v>
      </c>
      <c r="R341" s="3">
        <f>VLOOKUP(Table13[[#This Row],[Location_HQ]],tech_layoffs_location!A:G,7,FALSE)</f>
        <v>-122.177992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98" t="s">
        <v>71</v>
      </c>
      <c r="N342" s="3" t="s">
        <v>72</v>
      </c>
      <c r="O342" s="47">
        <v>14</v>
      </c>
      <c r="P342" s="3">
        <v>2021</v>
      </c>
      <c r="Q342" s="3">
        <f>VLOOKUP(Table13[[#This Row],[Location_HQ]],tech_layoffs_location!A:F,6,FALSE)</f>
        <v>37.779258800000001</v>
      </c>
      <c r="R342" s="3">
        <f>VLOOKUP(Table13[[#This Row],[Location_HQ]],tech_layoffs_location!A:G,7,FALSE)</f>
        <v>-122.4193286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98" t="s">
        <v>71</v>
      </c>
      <c r="N343" s="3" t="s">
        <v>52</v>
      </c>
      <c r="O343" s="47">
        <v>12</v>
      </c>
      <c r="P343" s="3">
        <v>2021</v>
      </c>
      <c r="Q343" s="3">
        <f>VLOOKUP(Table13[[#This Row],[Location_HQ]],tech_layoffs_location!A:F,6,FALSE)</f>
        <v>45.520247099999999</v>
      </c>
      <c r="R343" s="3">
        <f>VLOOKUP(Table13[[#This Row],[Location_HQ]],tech_layoffs_location!A:G,7,FALSE)</f>
        <v>-122.674194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98" t="s">
        <v>140</v>
      </c>
      <c r="N344" s="3" t="s">
        <v>31</v>
      </c>
      <c r="O344" s="47">
        <v>97</v>
      </c>
      <c r="P344" s="3">
        <v>2021</v>
      </c>
      <c r="Q344" s="3">
        <f>VLOOKUP(Table13[[#This Row],[Location_HQ]],tech_layoffs_location!A:F,6,FALSE)</f>
        <v>47.603832099999998</v>
      </c>
      <c r="R344" s="3">
        <f>VLOOKUP(Table13[[#This Row],[Location_HQ]],tech_layoffs_location!A:G,7,FALSE)</f>
        <v>-122.330062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98" t="s">
        <v>82</v>
      </c>
      <c r="N345" s="3" t="s">
        <v>36</v>
      </c>
      <c r="O345" s="47">
        <v>46</v>
      </c>
      <c r="P345" s="3">
        <v>2021</v>
      </c>
      <c r="Q345" s="3">
        <f>VLOOKUP(Table13[[#This Row],[Location_HQ]],tech_layoffs_location!A:F,6,FALSE)</f>
        <v>47.603832099999998</v>
      </c>
      <c r="R345" s="3">
        <f>VLOOKUP(Table13[[#This Row],[Location_HQ]],tech_layoffs_location!A:G,7,FALSE)</f>
        <v>-122.330062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98" t="s">
        <v>140</v>
      </c>
      <c r="N346" s="3" t="s">
        <v>25</v>
      </c>
      <c r="O346" s="47">
        <v>905</v>
      </c>
      <c r="P346" s="3">
        <v>2021</v>
      </c>
      <c r="Q346" s="3">
        <f>VLOOKUP(Table13[[#This Row],[Location_HQ]],tech_layoffs_location!A:F,6,FALSE)</f>
        <v>40.7127281</v>
      </c>
      <c r="R346" s="3">
        <f>VLOOKUP(Table13[[#This Row],[Location_HQ]],tech_layoffs_location!A:G,7,FALSE)</f>
        <v>-74.006015199999993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98" t="s">
        <v>80</v>
      </c>
      <c r="N347" s="3" t="s">
        <v>31</v>
      </c>
      <c r="P347" s="3">
        <v>2021</v>
      </c>
      <c r="Q347" s="3">
        <f>VLOOKUP(Table13[[#This Row],[Location_HQ]],tech_layoffs_location!A:F,6,FALSE)</f>
        <v>52.517036500000003</v>
      </c>
      <c r="R347" s="3">
        <f>VLOOKUP(Table13[[#This Row],[Location_HQ]],tech_layoffs_location!A:G,7,FALSE)</f>
        <v>13.3888599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98" t="s">
        <v>19</v>
      </c>
      <c r="N348" s="3" t="s">
        <v>39</v>
      </c>
      <c r="O348" s="47">
        <v>266</v>
      </c>
      <c r="P348" s="3">
        <v>2022</v>
      </c>
      <c r="Q348" s="3">
        <f>VLOOKUP(Table13[[#This Row],[Location_HQ]],tech_layoffs_location!A:F,6,FALSE)</f>
        <v>40.7127281</v>
      </c>
      <c r="R348" s="3">
        <f>VLOOKUP(Table13[[#This Row],[Location_HQ]],tech_layoffs_location!A:G,7,FALSE)</f>
        <v>-74.006015199999993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98" t="s">
        <v>80</v>
      </c>
      <c r="N349" s="3" t="s">
        <v>20</v>
      </c>
      <c r="O349" s="47">
        <v>3400</v>
      </c>
      <c r="P349" s="3">
        <v>2022</v>
      </c>
      <c r="Q349" s="3">
        <f>VLOOKUP(Table13[[#This Row],[Location_HQ]],tech_layoffs_location!A:F,6,FALSE)</f>
        <v>39.9527237</v>
      </c>
      <c r="R349" s="3">
        <f>VLOOKUP(Table13[[#This Row],[Location_HQ]],tech_layoffs_location!A:G,7,FALSE)</f>
        <v>-75.163526200000007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98" t="s">
        <v>140</v>
      </c>
      <c r="N350" s="3" t="s">
        <v>25</v>
      </c>
      <c r="O350" s="47">
        <v>133</v>
      </c>
      <c r="P350" s="3">
        <v>2022</v>
      </c>
      <c r="Q350" s="3">
        <f>VLOOKUP(Table13[[#This Row],[Location_HQ]],tech_layoffs_location!A:F,6,FALSE)</f>
        <v>40.7127281</v>
      </c>
      <c r="R350" s="3">
        <f>VLOOKUP(Table13[[#This Row],[Location_HQ]],tech_layoffs_location!A:G,7,FALSE)</f>
        <v>-74.006015199999993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98" t="s">
        <v>402</v>
      </c>
      <c r="N351" s="3" t="s">
        <v>31</v>
      </c>
      <c r="O351" s="47">
        <v>1900</v>
      </c>
      <c r="P351" s="3">
        <v>2022</v>
      </c>
      <c r="Q351" s="3">
        <f>VLOOKUP(Table13[[#This Row],[Location_HQ]],tech_layoffs_location!A:F,6,FALSE)</f>
        <v>40.7127281</v>
      </c>
      <c r="R351" s="3">
        <f>VLOOKUP(Table13[[#This Row],[Location_HQ]],tech_layoffs_location!A:G,7,FALSE)</f>
        <v>-74.006015199999993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98" t="s">
        <v>80</v>
      </c>
      <c r="N352" s="3" t="s">
        <v>111</v>
      </c>
      <c r="O352" s="47">
        <v>120</v>
      </c>
      <c r="P352" s="3">
        <v>2022</v>
      </c>
      <c r="Q352" s="3">
        <f>VLOOKUP(Table13[[#This Row],[Location_HQ]],tech_layoffs_location!A:F,6,FALSE)</f>
        <v>40.7127281</v>
      </c>
      <c r="R352" s="3">
        <f>VLOOKUP(Table13[[#This Row],[Location_HQ]],tech_layoffs_location!A:G,7,FALSE)</f>
        <v>-74.006015199999993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98" t="s">
        <v>63</v>
      </c>
      <c r="N353" s="3" t="s">
        <v>111</v>
      </c>
      <c r="O353" s="47">
        <v>1000</v>
      </c>
      <c r="P353" s="3">
        <v>2022</v>
      </c>
      <c r="Q353" s="3">
        <f>VLOOKUP(Table13[[#This Row],[Location_HQ]],tech_layoffs_location!A:F,6,FALSE)</f>
        <v>51.489333500000001</v>
      </c>
      <c r="R353" s="3">
        <f>VLOOKUP(Table13[[#This Row],[Location_HQ]],tech_layoffs_location!A:G,7,FALSE)</f>
        <v>-0.14405508452768701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98" t="s">
        <v>140</v>
      </c>
      <c r="N354" s="3" t="s">
        <v>52</v>
      </c>
      <c r="O354" s="47">
        <v>35</v>
      </c>
      <c r="P354" s="3">
        <v>2022</v>
      </c>
      <c r="Q354" s="3">
        <f>VLOOKUP(Table13[[#This Row],[Location_HQ]],tech_layoffs_location!A:F,6,FALSE)</f>
        <v>40.759619800000003</v>
      </c>
      <c r="R354" s="3">
        <f>VLOOKUP(Table13[[#This Row],[Location_HQ]],tech_layoffs_location!A:G,7,FALSE)</f>
        <v>-111.886797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98" t="s">
        <v>80</v>
      </c>
      <c r="N355" s="3" t="s">
        <v>111</v>
      </c>
      <c r="O355" s="47">
        <v>118</v>
      </c>
      <c r="P355" s="3">
        <v>2022</v>
      </c>
      <c r="Q355" s="3">
        <f>VLOOKUP(Table13[[#This Row],[Location_HQ]],tech_layoffs_location!A:F,6,FALSE)</f>
        <v>-23.550650699999998</v>
      </c>
      <c r="R355" s="3">
        <f>VLOOKUP(Table13[[#This Row],[Location_HQ]],tech_layoffs_location!A:G,7,FALSE)</f>
        <v>-46.633382400000002</v>
      </c>
    </row>
    <row r="356" spans="1:18" x14ac:dyDescent="0.2">
      <c r="A356" s="3">
        <v>355</v>
      </c>
      <c r="B356" s="3" t="s">
        <v>1063</v>
      </c>
      <c r="C356" s="3" t="s">
        <v>79</v>
      </c>
      <c r="E356" s="3" t="s">
        <v>1373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98" t="s">
        <v>35</v>
      </c>
      <c r="N356" s="3" t="s">
        <v>25</v>
      </c>
      <c r="O356" s="47">
        <v>368</v>
      </c>
      <c r="P356" s="3">
        <v>2022</v>
      </c>
      <c r="Q356" s="3">
        <f>VLOOKUP(Table13[[#This Row],[Location_HQ]],tech_layoffs_location!A:F,6,FALSE)</f>
        <v>34.053690899999999</v>
      </c>
      <c r="R356" s="3">
        <f>VLOOKUP(Table13[[#This Row],[Location_HQ]],tech_layoffs_location!A:G,7,FALSE)</f>
        <v>-118.242766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98" t="s">
        <v>33</v>
      </c>
      <c r="N357" s="3" t="s">
        <v>31</v>
      </c>
      <c r="O357" s="47">
        <v>1600</v>
      </c>
      <c r="P357" s="3">
        <v>2022</v>
      </c>
      <c r="Q357" s="3">
        <f>VLOOKUP(Table13[[#This Row],[Location_HQ]],tech_layoffs_location!A:F,6,FALSE)</f>
        <v>37.779258800000001</v>
      </c>
      <c r="R357" s="3">
        <f>VLOOKUP(Table13[[#This Row],[Location_HQ]],tech_layoffs_location!A:G,7,FALSE)</f>
        <v>-122.4193286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98" t="s">
        <v>82</v>
      </c>
      <c r="N358" s="3" t="s">
        <v>39</v>
      </c>
      <c r="O358" s="47">
        <v>289</v>
      </c>
      <c r="P358" s="3">
        <v>2022</v>
      </c>
      <c r="Q358" s="3">
        <f>VLOOKUP(Table13[[#This Row],[Location_HQ]],tech_layoffs_location!A:F,6,FALSE)</f>
        <v>40.7127281</v>
      </c>
      <c r="R358" s="3">
        <f>VLOOKUP(Table13[[#This Row],[Location_HQ]],tech_layoffs_location!A:G,7,FALSE)</f>
        <v>-74.006015199999993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98" t="s">
        <v>24</v>
      </c>
      <c r="N359" s="3" t="s">
        <v>31</v>
      </c>
      <c r="O359" s="47">
        <v>406</v>
      </c>
      <c r="P359" s="3">
        <v>2022</v>
      </c>
      <c r="Q359" s="3">
        <f>VLOOKUP(Table13[[#This Row],[Location_HQ]],tech_layoffs_location!A:F,6,FALSE)</f>
        <v>47.603832099999998</v>
      </c>
      <c r="R359" s="3">
        <f>VLOOKUP(Table13[[#This Row],[Location_HQ]],tech_layoffs_location!A:G,7,FALSE)</f>
        <v>-122.330062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98" t="s">
        <v>140</v>
      </c>
      <c r="N360" s="3" t="s">
        <v>25</v>
      </c>
      <c r="O360" s="47">
        <v>905</v>
      </c>
      <c r="P360" s="3">
        <v>2022</v>
      </c>
      <c r="Q360" s="3">
        <f>VLOOKUP(Table13[[#This Row],[Location_HQ]],tech_layoffs_location!A:F,6,FALSE)</f>
        <v>40.7127281</v>
      </c>
      <c r="R360" s="3">
        <f>VLOOKUP(Table13[[#This Row],[Location_HQ]],tech_layoffs_location!A:G,7,FALSE)</f>
        <v>-74.006015199999993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98" t="s">
        <v>140</v>
      </c>
      <c r="N361" s="3" t="s">
        <v>25</v>
      </c>
      <c r="O361" s="47">
        <v>654</v>
      </c>
      <c r="P361" s="3">
        <v>2022</v>
      </c>
      <c r="Q361" s="3">
        <f>VLOOKUP(Table13[[#This Row],[Location_HQ]],tech_layoffs_location!A:F,6,FALSE)</f>
        <v>40.7127281</v>
      </c>
      <c r="R361" s="3">
        <f>VLOOKUP(Table13[[#This Row],[Location_HQ]],tech_layoffs_location!A:G,7,FALSE)</f>
        <v>-74.006015199999993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98" t="s">
        <v>33</v>
      </c>
      <c r="N362" s="3" t="s">
        <v>52</v>
      </c>
      <c r="O362" s="47">
        <v>62</v>
      </c>
      <c r="P362" s="3">
        <v>2022</v>
      </c>
      <c r="Q362" s="3">
        <f>VLOOKUP(Table13[[#This Row],[Location_HQ]],tech_layoffs_location!A:F,6,FALSE)</f>
        <v>12.98815675</v>
      </c>
      <c r="R362" s="3">
        <f>VLOOKUP(Table13[[#This Row],[Location_HQ]],tech_layoffs_location!A:G,7,FALSE)</f>
        <v>77.622600037959998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98" t="s">
        <v>57</v>
      </c>
      <c r="N363" s="3" t="s">
        <v>31</v>
      </c>
      <c r="O363" s="47">
        <v>275</v>
      </c>
      <c r="P363" s="3">
        <v>2022</v>
      </c>
      <c r="Q363" s="3">
        <f>VLOOKUP(Table13[[#This Row],[Location_HQ]],tech_layoffs_location!A:F,6,FALSE)</f>
        <v>59.325117200000001</v>
      </c>
      <c r="R363" s="3">
        <f>VLOOKUP(Table13[[#This Row],[Location_HQ]],tech_layoffs_location!A:G,7,FALSE)</f>
        <v>18.0710935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98" t="s">
        <v>80</v>
      </c>
      <c r="N364" s="3" t="s">
        <v>20</v>
      </c>
      <c r="O364" s="47">
        <v>3400</v>
      </c>
      <c r="P364" s="3">
        <v>2022</v>
      </c>
      <c r="Q364" s="3">
        <f>VLOOKUP(Table13[[#This Row],[Location_HQ]],tech_layoffs_location!A:F,6,FALSE)</f>
        <v>39.9527237</v>
      </c>
      <c r="R364" s="3">
        <f>VLOOKUP(Table13[[#This Row],[Location_HQ]],tech_layoffs_location!A:G,7,FALSE)</f>
        <v>-75.163526200000007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98" t="s">
        <v>71</v>
      </c>
      <c r="N365" s="3" t="s">
        <v>31</v>
      </c>
      <c r="O365" s="47">
        <v>22</v>
      </c>
      <c r="P365" s="3">
        <v>2022</v>
      </c>
      <c r="Q365" s="3">
        <f>VLOOKUP(Table13[[#This Row],[Location_HQ]],tech_layoffs_location!A:F,6,FALSE)</f>
        <v>49.260872399999997</v>
      </c>
      <c r="R365" s="3">
        <f>VLOOKUP(Table13[[#This Row],[Location_HQ]],tech_layoffs_location!A:G,7,FALSE)</f>
        <v>-123.113952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98" t="s">
        <v>82</v>
      </c>
      <c r="N366" s="3" t="s">
        <v>52</v>
      </c>
      <c r="O366" s="47">
        <v>40</v>
      </c>
      <c r="P366" s="3">
        <v>2022</v>
      </c>
      <c r="Q366" s="3">
        <f>VLOOKUP(Table13[[#This Row],[Location_HQ]],tech_layoffs_location!A:F,6,FALSE)</f>
        <v>52.517036500000003</v>
      </c>
      <c r="R366" s="3">
        <f>VLOOKUP(Table13[[#This Row],[Location_HQ]],tech_layoffs_location!A:G,7,FALSE)</f>
        <v>13.3888599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98" t="s">
        <v>57</v>
      </c>
      <c r="N367" s="3" t="s">
        <v>31</v>
      </c>
      <c r="O367" s="47">
        <v>3</v>
      </c>
      <c r="P367" s="3">
        <v>2022</v>
      </c>
      <c r="Q367" s="3">
        <f>VLOOKUP(Table13[[#This Row],[Location_HQ]],tech_layoffs_location!A:F,6,FALSE)</f>
        <v>49.260872399999997</v>
      </c>
      <c r="R367" s="3">
        <f>VLOOKUP(Table13[[#This Row],[Location_HQ]],tech_layoffs_location!A:G,7,FALSE)</f>
        <v>-123.113952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98" t="s">
        <v>71</v>
      </c>
      <c r="N368" s="3" t="s">
        <v>20</v>
      </c>
      <c r="O368" s="47">
        <v>838</v>
      </c>
      <c r="P368" s="3">
        <v>2022</v>
      </c>
      <c r="Q368" s="3">
        <f>VLOOKUP(Table13[[#This Row],[Location_HQ]],tech_layoffs_location!A:F,6,FALSE)</f>
        <v>12.98815675</v>
      </c>
      <c r="R368" s="3">
        <f>VLOOKUP(Table13[[#This Row],[Location_HQ]],tech_layoffs_location!A:G,7,FALSE)</f>
        <v>77.622600037959998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98" t="s">
        <v>80</v>
      </c>
      <c r="N369" s="3" t="s">
        <v>36</v>
      </c>
      <c r="O369" s="47">
        <v>176</v>
      </c>
      <c r="P369" s="3">
        <v>2022</v>
      </c>
      <c r="Q369" s="3">
        <f>VLOOKUP(Table13[[#This Row],[Location_HQ]],tech_layoffs_location!A:F,6,FALSE)</f>
        <v>40.7127281</v>
      </c>
      <c r="R369" s="3">
        <f>VLOOKUP(Table13[[#This Row],[Location_HQ]],tech_layoffs_location!A:G,7,FALSE)</f>
        <v>-74.006015199999993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98" t="s">
        <v>35</v>
      </c>
      <c r="N370" s="3" t="s">
        <v>111</v>
      </c>
      <c r="O370" s="47">
        <v>329</v>
      </c>
      <c r="P370" s="3">
        <v>2022</v>
      </c>
      <c r="Q370" s="3">
        <f>VLOOKUP(Table13[[#This Row],[Location_HQ]],tech_layoffs_location!A:F,6,FALSE)</f>
        <v>47.603832099999998</v>
      </c>
      <c r="R370" s="3">
        <f>VLOOKUP(Table13[[#This Row],[Location_HQ]],tech_layoffs_location!A:G,7,FALSE)</f>
        <v>-122.330062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98" t="s">
        <v>24</v>
      </c>
      <c r="N371" s="3" t="s">
        <v>25</v>
      </c>
      <c r="O371" s="47">
        <v>9</v>
      </c>
      <c r="P371" s="3">
        <v>2022</v>
      </c>
      <c r="Q371" s="3">
        <f>VLOOKUP(Table13[[#This Row],[Location_HQ]],tech_layoffs_location!A:F,6,FALSE)</f>
        <v>37.779258800000001</v>
      </c>
      <c r="R371" s="3">
        <f>VLOOKUP(Table13[[#This Row],[Location_HQ]],tech_layoffs_location!A:G,7,FALSE)</f>
        <v>-122.4193286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98" t="s">
        <v>38</v>
      </c>
      <c r="N372" s="3" t="s">
        <v>31</v>
      </c>
      <c r="O372" s="47">
        <v>665</v>
      </c>
      <c r="P372" s="3">
        <v>2022</v>
      </c>
      <c r="Q372" s="3">
        <f>VLOOKUP(Table13[[#This Row],[Location_HQ]],tech_layoffs_location!A:F,6,FALSE)</f>
        <v>37.779258800000001</v>
      </c>
      <c r="R372" s="3">
        <f>VLOOKUP(Table13[[#This Row],[Location_HQ]],tech_layoffs_location!A:G,7,FALSE)</f>
        <v>-122.4193286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98" t="s">
        <v>140</v>
      </c>
      <c r="N373" s="3" t="s">
        <v>39</v>
      </c>
      <c r="O373" s="47">
        <v>755</v>
      </c>
      <c r="P373" s="3">
        <v>2022</v>
      </c>
      <c r="Q373" s="3">
        <f>VLOOKUP(Table13[[#This Row],[Location_HQ]],tech_layoffs_location!A:F,6,FALSE)</f>
        <v>-23.550650699999998</v>
      </c>
      <c r="R373" s="3">
        <f>VLOOKUP(Table13[[#This Row],[Location_HQ]],tech_layoffs_location!A:G,7,FALSE)</f>
        <v>-46.633382400000002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98" t="s">
        <v>33</v>
      </c>
      <c r="N374" s="3" t="s">
        <v>111</v>
      </c>
      <c r="O374" s="47">
        <v>502</v>
      </c>
      <c r="P374" s="3">
        <v>2022</v>
      </c>
      <c r="Q374" s="3">
        <f>VLOOKUP(Table13[[#This Row],[Location_HQ]],tech_layoffs_location!A:F,6,FALSE)</f>
        <v>-23.550650699999998</v>
      </c>
      <c r="R374" s="3">
        <f>VLOOKUP(Table13[[#This Row],[Location_HQ]],tech_layoffs_location!A:G,7,FALSE)</f>
        <v>-46.633382400000002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98" t="s">
        <v>19</v>
      </c>
      <c r="N375" s="3" t="s">
        <v>39</v>
      </c>
      <c r="O375" s="47">
        <v>917</v>
      </c>
      <c r="P375" s="3">
        <v>2022</v>
      </c>
      <c r="Q375" s="3">
        <f>VLOOKUP(Table13[[#This Row],[Location_HQ]],tech_layoffs_location!A:F,6,FALSE)</f>
        <v>31.2312707</v>
      </c>
      <c r="R375" s="3">
        <f>VLOOKUP(Table13[[#This Row],[Location_HQ]],tech_layoffs_location!A:G,7,FALSE)</f>
        <v>121.47001520000001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98" t="s">
        <v>33</v>
      </c>
      <c r="N376" s="3" t="s">
        <v>72</v>
      </c>
      <c r="O376" s="47">
        <v>27</v>
      </c>
      <c r="P376" s="3">
        <v>2022</v>
      </c>
      <c r="Q376" s="3">
        <f>VLOOKUP(Table13[[#This Row],[Location_HQ]],tech_layoffs_location!A:F,6,FALSE)</f>
        <v>43.6534817</v>
      </c>
      <c r="R376" s="3">
        <f>VLOOKUP(Table13[[#This Row],[Location_HQ]],tech_layoffs_location!A:G,7,FALSE)</f>
        <v>-79.383934699999998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98" t="s">
        <v>38</v>
      </c>
      <c r="N377" s="3" t="s">
        <v>31</v>
      </c>
      <c r="O377" s="47">
        <v>5600</v>
      </c>
      <c r="P377" s="3">
        <v>2022</v>
      </c>
      <c r="Q377" s="3">
        <f>VLOOKUP(Table13[[#This Row],[Location_HQ]],tech_layoffs_location!A:F,6,FALSE)</f>
        <v>37.451967099999997</v>
      </c>
      <c r="R377" s="3">
        <f>VLOOKUP(Table13[[#This Row],[Location_HQ]],tech_layoffs_location!A:G,7,FALSE)</f>
        <v>-122.177992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98" t="s">
        <v>71</v>
      </c>
      <c r="N378" s="3" t="s">
        <v>111</v>
      </c>
      <c r="O378" s="47">
        <v>130</v>
      </c>
      <c r="P378" s="3">
        <v>2022</v>
      </c>
      <c r="Q378" s="3">
        <f>VLOOKUP(Table13[[#This Row],[Location_HQ]],tech_layoffs_location!A:F,6,FALSE)</f>
        <v>37.8708393</v>
      </c>
      <c r="R378" s="3">
        <f>VLOOKUP(Table13[[#This Row],[Location_HQ]],tech_layoffs_location!A:G,7,FALSE)</f>
        <v>-122.272863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98" t="s">
        <v>80</v>
      </c>
      <c r="N379" s="3" t="s">
        <v>52</v>
      </c>
      <c r="O379" s="47">
        <v>45</v>
      </c>
      <c r="P379" s="3">
        <v>2022</v>
      </c>
      <c r="Q379" s="3">
        <f>VLOOKUP(Table13[[#This Row],[Location_HQ]],tech_layoffs_location!A:F,6,FALSE)</f>
        <v>32.0852997</v>
      </c>
      <c r="R379" s="3">
        <f>VLOOKUP(Table13[[#This Row],[Location_HQ]],tech_layoffs_location!A:G,7,FALSE)</f>
        <v>34.781806400000001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98" t="s">
        <v>19</v>
      </c>
      <c r="N380" s="3" t="s">
        <v>25</v>
      </c>
      <c r="O380" s="47">
        <v>165</v>
      </c>
      <c r="P380" s="3">
        <v>2022</v>
      </c>
      <c r="Q380" s="3">
        <f>VLOOKUP(Table13[[#This Row],[Location_HQ]],tech_layoffs_location!A:F,6,FALSE)</f>
        <v>41.875561599999997</v>
      </c>
      <c r="R380" s="3">
        <f>VLOOKUP(Table13[[#This Row],[Location_HQ]],tech_layoffs_location!A:G,7,FALSE)</f>
        <v>-87.6244212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98" t="s">
        <v>38</v>
      </c>
      <c r="N381" s="3" t="s">
        <v>72</v>
      </c>
      <c r="O381" s="47">
        <v>64</v>
      </c>
      <c r="P381" s="3">
        <v>2022</v>
      </c>
      <c r="Q381" s="3">
        <f>VLOOKUP(Table13[[#This Row],[Location_HQ]],tech_layoffs_location!A:F,6,FALSE)</f>
        <v>37.779258800000001</v>
      </c>
      <c r="R381" s="3">
        <f>VLOOKUP(Table13[[#This Row],[Location_HQ]],tech_layoffs_location!A:G,7,FALSE)</f>
        <v>-122.4193286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98" t="s">
        <v>80</v>
      </c>
      <c r="N382" s="3" t="s">
        <v>150</v>
      </c>
      <c r="O382" s="47">
        <v>3</v>
      </c>
      <c r="P382" s="3">
        <v>2022</v>
      </c>
      <c r="Q382" s="3">
        <f>VLOOKUP(Table13[[#This Row],[Location_HQ]],tech_layoffs_location!A:F,6,FALSE)</f>
        <v>-33.869843899999999</v>
      </c>
      <c r="R382" s="3">
        <f>VLOOKUP(Table13[[#This Row],[Location_HQ]],tech_layoffs_location!A:G,7,FALSE)</f>
        <v>151.2082848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98" t="s">
        <v>51</v>
      </c>
      <c r="N383" s="3" t="s">
        <v>44</v>
      </c>
      <c r="O383" s="47">
        <v>192</v>
      </c>
      <c r="P383" s="3">
        <v>2022</v>
      </c>
      <c r="Q383" s="3">
        <f>VLOOKUP(Table13[[#This Row],[Location_HQ]],tech_layoffs_location!A:F,6,FALSE)</f>
        <v>37.779258800000001</v>
      </c>
      <c r="R383" s="3">
        <f>VLOOKUP(Table13[[#This Row],[Location_HQ]],tech_layoffs_location!A:G,7,FALSE)</f>
        <v>-122.4193286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98" t="s">
        <v>71</v>
      </c>
      <c r="N384" s="3" t="s">
        <v>72</v>
      </c>
      <c r="O384" s="47">
        <v>20</v>
      </c>
      <c r="P384" s="3">
        <v>2022</v>
      </c>
      <c r="Q384" s="3">
        <f>VLOOKUP(Table13[[#This Row],[Location_HQ]],tech_layoffs_location!A:F,6,FALSE)</f>
        <v>37.779258800000001</v>
      </c>
      <c r="R384" s="3">
        <f>VLOOKUP(Table13[[#This Row],[Location_HQ]],tech_layoffs_location!A:G,7,FALSE)</f>
        <v>-122.4193286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98" t="s">
        <v>71</v>
      </c>
      <c r="N385" s="3" t="s">
        <v>39</v>
      </c>
      <c r="O385" s="47">
        <v>292</v>
      </c>
      <c r="P385" s="3">
        <v>2022</v>
      </c>
      <c r="Q385" s="3">
        <f>VLOOKUP(Table13[[#This Row],[Location_HQ]],tech_layoffs_location!A:F,6,FALSE)</f>
        <v>12.98815675</v>
      </c>
      <c r="R385" s="3">
        <f>VLOOKUP(Table13[[#This Row],[Location_HQ]],tech_layoffs_location!A:G,7,FALSE)</f>
        <v>77.622600037959998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98" t="s">
        <v>35</v>
      </c>
      <c r="N386" s="3" t="s">
        <v>25</v>
      </c>
      <c r="P386" s="3">
        <v>2022</v>
      </c>
      <c r="Q386" s="3">
        <f>VLOOKUP(Table13[[#This Row],[Location_HQ]],tech_layoffs_location!A:F,6,FALSE)</f>
        <v>25.774172799999999</v>
      </c>
      <c r="R386" s="3">
        <f>VLOOKUP(Table13[[#This Row],[Location_HQ]],tech_layoffs_location!A:G,7,FALSE)</f>
        <v>-80.193619999999996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98" t="s">
        <v>63</v>
      </c>
      <c r="N387" s="3" t="s">
        <v>44</v>
      </c>
      <c r="O387" s="47">
        <v>293</v>
      </c>
      <c r="P387" s="3">
        <v>2022</v>
      </c>
      <c r="Q387" s="3">
        <f>VLOOKUP(Table13[[#This Row],[Location_HQ]],tech_layoffs_location!A:F,6,FALSE)</f>
        <v>48.858889699999999</v>
      </c>
      <c r="R387" s="3">
        <f>VLOOKUP(Table13[[#This Row],[Location_HQ]],tech_layoffs_location!A:G,7,FALSE)</f>
        <v>2.32004102172007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98" t="s">
        <v>35</v>
      </c>
      <c r="N388" s="3" t="s">
        <v>31</v>
      </c>
      <c r="P388" s="3">
        <v>2022</v>
      </c>
      <c r="Q388" s="3">
        <f>VLOOKUP(Table13[[#This Row],[Location_HQ]],tech_layoffs_location!A:F,6,FALSE)</f>
        <v>40.7127281</v>
      </c>
      <c r="R388" s="3">
        <f>VLOOKUP(Table13[[#This Row],[Location_HQ]],tech_layoffs_location!A:G,7,FALSE)</f>
        <v>-74.006015199999993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98" t="s">
        <v>35</v>
      </c>
      <c r="N389" s="3" t="s">
        <v>31</v>
      </c>
      <c r="P389" s="3">
        <v>2022</v>
      </c>
      <c r="Q389" s="3">
        <f>VLOOKUP(Table13[[#This Row],[Location_HQ]],tech_layoffs_location!A:F,6,FALSE)</f>
        <v>33.448436700000002</v>
      </c>
      <c r="R389" s="3">
        <f>VLOOKUP(Table13[[#This Row],[Location_HQ]],tech_layoffs_location!A:G,7,FALSE)</f>
        <v>-112.074141</v>
      </c>
    </row>
    <row r="390" spans="1:18" x14ac:dyDescent="0.2">
      <c r="A390" s="3">
        <v>389</v>
      </c>
      <c r="B390" s="3" t="s">
        <v>622</v>
      </c>
      <c r="C390" s="3" t="s">
        <v>1735</v>
      </c>
      <c r="D390" s="11"/>
      <c r="E390" s="3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98" t="s">
        <v>38</v>
      </c>
      <c r="N390" s="3" t="s">
        <v>31</v>
      </c>
      <c r="O390" s="47">
        <v>679</v>
      </c>
      <c r="P390" s="3">
        <v>2022</v>
      </c>
      <c r="Q390" s="3">
        <f>VLOOKUP(Table13[[#This Row],[Location_HQ]],tech_layoffs_location!A:F,6,FALSE)</f>
        <v>33.678333600000002</v>
      </c>
      <c r="R390" s="3">
        <f>VLOOKUP(Table13[[#This Row],[Location_HQ]],tech_layoffs_location!A:G,7,FALSE)</f>
        <v>-118.000016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98" t="s">
        <v>142</v>
      </c>
      <c r="N391" s="3" t="s">
        <v>31</v>
      </c>
      <c r="O391" s="47">
        <v>342</v>
      </c>
      <c r="P391" s="3">
        <v>2022</v>
      </c>
      <c r="Q391" s="3">
        <f>VLOOKUP(Table13[[#This Row],[Location_HQ]],tech_layoffs_location!A:F,6,FALSE)</f>
        <v>40.7127281</v>
      </c>
      <c r="R391" s="3">
        <f>VLOOKUP(Table13[[#This Row],[Location_HQ]],tech_layoffs_location!A:G,7,FALSE)</f>
        <v>-74.006015199999993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98" t="s">
        <v>75</v>
      </c>
      <c r="N392" s="3" t="s">
        <v>44</v>
      </c>
      <c r="O392" s="47">
        <v>238</v>
      </c>
      <c r="P392" s="3">
        <v>2022</v>
      </c>
      <c r="Q392" s="3">
        <f>VLOOKUP(Table13[[#This Row],[Location_HQ]],tech_layoffs_location!A:F,6,FALSE)</f>
        <v>51.489333500000001</v>
      </c>
      <c r="R392" s="3">
        <f>VLOOKUP(Table13[[#This Row],[Location_HQ]],tech_layoffs_location!A:G,7,FALSE)</f>
        <v>-0.14405508452768701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98" t="s">
        <v>82</v>
      </c>
      <c r="N393" s="3" t="s">
        <v>84</v>
      </c>
      <c r="O393" s="47">
        <v>1000</v>
      </c>
      <c r="P393" s="3">
        <v>2022</v>
      </c>
      <c r="Q393" s="3">
        <f>VLOOKUP(Table13[[#This Row],[Location_HQ]],tech_layoffs_location!A:F,6,FALSE)</f>
        <v>42.355433400000003</v>
      </c>
      <c r="R393" s="3">
        <f>VLOOKUP(Table13[[#This Row],[Location_HQ]],tech_layoffs_location!A:G,7,FALSE)</f>
        <v>-71.060511000000005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98" t="s">
        <v>33</v>
      </c>
      <c r="N394" s="3" t="s">
        <v>36</v>
      </c>
      <c r="O394" s="47">
        <v>60</v>
      </c>
      <c r="P394" s="3">
        <v>2022</v>
      </c>
      <c r="Q394" s="3">
        <f>VLOOKUP(Table13[[#This Row],[Location_HQ]],tech_layoffs_location!A:F,6,FALSE)</f>
        <v>55.750541200000001</v>
      </c>
      <c r="R394" s="3">
        <f>VLOOKUP(Table13[[#This Row],[Location_HQ]],tech_layoffs_location!A:G,7,FALSE)</f>
        <v>37.617478200000001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98" t="s">
        <v>80</v>
      </c>
      <c r="N395" s="3" t="s">
        <v>72</v>
      </c>
      <c r="O395" s="47">
        <v>29</v>
      </c>
      <c r="P395" s="3">
        <v>2022</v>
      </c>
      <c r="Q395" s="3">
        <f>VLOOKUP(Table13[[#This Row],[Location_HQ]],tech_layoffs_location!A:F,6,FALSE)</f>
        <v>-23.550650699999998</v>
      </c>
      <c r="R395" s="3">
        <f>VLOOKUP(Table13[[#This Row],[Location_HQ]],tech_layoffs_location!A:G,7,FALSE)</f>
        <v>-46.633382400000002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98" t="s">
        <v>24</v>
      </c>
      <c r="N396" s="3" t="s">
        <v>111</v>
      </c>
      <c r="O396" s="47">
        <v>568</v>
      </c>
      <c r="P396" s="3">
        <v>2022</v>
      </c>
      <c r="Q396" s="3">
        <f>VLOOKUP(Table13[[#This Row],[Location_HQ]],tech_layoffs_location!A:F,6,FALSE)</f>
        <v>59.325117200000001</v>
      </c>
      <c r="R396" s="3">
        <f>VLOOKUP(Table13[[#This Row],[Location_HQ]],tech_layoffs_location!A:G,7,FALSE)</f>
        <v>18.0710935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98" t="s">
        <v>57</v>
      </c>
      <c r="N397" s="3" t="s">
        <v>31</v>
      </c>
      <c r="O397" s="47">
        <v>121900</v>
      </c>
      <c r="P397" s="3">
        <v>2022</v>
      </c>
      <c r="Q397" s="3">
        <f>VLOOKUP(Table13[[#This Row],[Location_HQ]],tech_layoffs_location!A:F,6,FALSE)</f>
        <v>37.226610999999998</v>
      </c>
      <c r="R397" s="3">
        <f>VLOOKUP(Table13[[#This Row],[Location_HQ]],tech_layoffs_location!A:G,7,FALSE)</f>
        <v>-121.9746797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98" t="s">
        <v>19</v>
      </c>
      <c r="N398" s="3" t="s">
        <v>44</v>
      </c>
      <c r="O398" s="47">
        <v>195</v>
      </c>
      <c r="P398" s="3">
        <v>2022</v>
      </c>
      <c r="Q398" s="3">
        <f>VLOOKUP(Table13[[#This Row],[Location_HQ]],tech_layoffs_location!A:F,6,FALSE)</f>
        <v>25.774172799999999</v>
      </c>
      <c r="R398" s="3">
        <f>VLOOKUP(Table13[[#This Row],[Location_HQ]],tech_layoffs_location!A:G,7,FALSE)</f>
        <v>-80.193619999999996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98" t="s">
        <v>71</v>
      </c>
      <c r="N399" s="3" t="s">
        <v>39</v>
      </c>
      <c r="O399" s="47">
        <v>292</v>
      </c>
      <c r="P399" s="3">
        <v>2022</v>
      </c>
      <c r="Q399" s="3">
        <f>VLOOKUP(Table13[[#This Row],[Location_HQ]],tech_layoffs_location!A:F,6,FALSE)</f>
        <v>12.98815675</v>
      </c>
      <c r="R399" s="3">
        <f>VLOOKUP(Table13[[#This Row],[Location_HQ]],tech_layoffs_location!A:G,7,FALSE)</f>
        <v>77.622600037959998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98" t="s">
        <v>35</v>
      </c>
      <c r="N400" s="3" t="s">
        <v>84</v>
      </c>
      <c r="O400" s="47">
        <v>1300</v>
      </c>
      <c r="P400" s="3">
        <v>2022</v>
      </c>
      <c r="Q400" s="3">
        <f>VLOOKUP(Table13[[#This Row],[Location_HQ]],tech_layoffs_location!A:F,6,FALSE)</f>
        <v>28.4646148</v>
      </c>
      <c r="R400" s="3">
        <f>VLOOKUP(Table13[[#This Row],[Location_HQ]],tech_layoffs_location!A:G,7,FALSE)</f>
        <v>77.029919399999997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98" t="s">
        <v>142</v>
      </c>
      <c r="N401" s="3" t="s">
        <v>31</v>
      </c>
      <c r="O401" s="47">
        <v>342</v>
      </c>
      <c r="P401" s="3">
        <v>2022</v>
      </c>
      <c r="Q401" s="3">
        <f>VLOOKUP(Table13[[#This Row],[Location_HQ]],tech_layoffs_location!A:F,6,FALSE)</f>
        <v>40.7127281</v>
      </c>
      <c r="R401" s="3">
        <f>VLOOKUP(Table13[[#This Row],[Location_HQ]],tech_layoffs_location!A:G,7,FALSE)</f>
        <v>-74.006015199999993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98" t="s">
        <v>57</v>
      </c>
      <c r="N402" s="3" t="s">
        <v>52</v>
      </c>
      <c r="O402" s="47">
        <v>174</v>
      </c>
      <c r="P402" s="3">
        <v>2022</v>
      </c>
      <c r="Q402" s="3">
        <f>VLOOKUP(Table13[[#This Row],[Location_HQ]],tech_layoffs_location!A:F,6,FALSE)</f>
        <v>40.014985600000003</v>
      </c>
      <c r="R402" s="3">
        <f>VLOOKUP(Table13[[#This Row],[Location_HQ]],tech_layoffs_location!A:G,7,FALSE)</f>
        <v>-105.270545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98" t="s">
        <v>19</v>
      </c>
      <c r="N403" s="3" t="s">
        <v>31</v>
      </c>
      <c r="O403" s="47">
        <v>287</v>
      </c>
      <c r="P403" s="3">
        <v>2022</v>
      </c>
      <c r="Q403" s="3">
        <f>VLOOKUP(Table13[[#This Row],[Location_HQ]],tech_layoffs_location!A:F,6,FALSE)</f>
        <v>37.779258800000001</v>
      </c>
      <c r="R403" s="3">
        <f>VLOOKUP(Table13[[#This Row],[Location_HQ]],tech_layoffs_location!A:G,7,FALSE)</f>
        <v>-122.4193286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98" t="s">
        <v>24</v>
      </c>
      <c r="N404" s="3" t="s">
        <v>44</v>
      </c>
      <c r="O404" s="47">
        <v>97</v>
      </c>
      <c r="P404" s="3">
        <v>2022</v>
      </c>
      <c r="Q404" s="3">
        <f>VLOOKUP(Table13[[#This Row],[Location_HQ]],tech_layoffs_location!A:F,6,FALSE)</f>
        <v>12.98815675</v>
      </c>
      <c r="R404" s="3">
        <f>VLOOKUP(Table13[[#This Row],[Location_HQ]],tech_layoffs_location!A:G,7,FALSE)</f>
        <v>77.622600037959998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98" t="s">
        <v>19</v>
      </c>
      <c r="N405" s="3" t="s">
        <v>52</v>
      </c>
      <c r="O405" s="47">
        <v>33</v>
      </c>
      <c r="P405" s="3">
        <v>2022</v>
      </c>
      <c r="Q405" s="3">
        <f>VLOOKUP(Table13[[#This Row],[Location_HQ]],tech_layoffs_location!A:F,6,FALSE)</f>
        <v>40.7127281</v>
      </c>
      <c r="R405" s="3">
        <f>VLOOKUP(Table13[[#This Row],[Location_HQ]],tech_layoffs_location!A:G,7,FALSE)</f>
        <v>-74.006015199999993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98" t="s">
        <v>82</v>
      </c>
      <c r="N406" s="3" t="s">
        <v>72</v>
      </c>
      <c r="O406" s="47">
        <v>16</v>
      </c>
      <c r="P406" s="3">
        <v>2022</v>
      </c>
      <c r="Q406" s="3">
        <f>VLOOKUP(Table13[[#This Row],[Location_HQ]],tech_layoffs_location!A:F,6,FALSE)</f>
        <v>32.0852997</v>
      </c>
      <c r="R406" s="3">
        <f>VLOOKUP(Table13[[#This Row],[Location_HQ]],tech_layoffs_location!A:G,7,FALSE)</f>
        <v>34.781806400000001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98" t="s">
        <v>120</v>
      </c>
      <c r="N407" s="3" t="s">
        <v>72</v>
      </c>
      <c r="O407" s="47">
        <v>11</v>
      </c>
      <c r="P407" s="3">
        <v>2022</v>
      </c>
      <c r="Q407" s="3">
        <f>VLOOKUP(Table13[[#This Row],[Location_HQ]],tech_layoffs_location!A:F,6,FALSE)</f>
        <v>-34.603718100000002</v>
      </c>
      <c r="R407" s="3">
        <f>VLOOKUP(Table13[[#This Row],[Location_HQ]],tech_layoffs_location!A:G,7,FALSE)</f>
        <v>-58.381529999999998</v>
      </c>
    </row>
    <row r="408" spans="1:18" x14ac:dyDescent="0.2">
      <c r="A408" s="3">
        <v>407</v>
      </c>
      <c r="B408" s="3" t="s">
        <v>239</v>
      </c>
      <c r="C408" s="3" t="s">
        <v>77</v>
      </c>
      <c r="E408" s="3" t="s">
        <v>1373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98" t="s">
        <v>63</v>
      </c>
      <c r="N408" s="3" t="s">
        <v>44</v>
      </c>
      <c r="O408" s="47">
        <v>537</v>
      </c>
      <c r="P408" s="3">
        <v>2022</v>
      </c>
      <c r="Q408" s="3">
        <f>VLOOKUP(Table13[[#This Row],[Location_HQ]],tech_layoffs_location!A:F,6,FALSE)</f>
        <v>32.717420199999999</v>
      </c>
      <c r="R408" s="3">
        <f>VLOOKUP(Table13[[#This Row],[Location_HQ]],tech_layoffs_location!A:G,7,FALSE)</f>
        <v>-117.162772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98" t="s">
        <v>38</v>
      </c>
      <c r="N409" s="3" t="s">
        <v>25</v>
      </c>
      <c r="O409" s="47">
        <v>3700</v>
      </c>
      <c r="P409" s="3">
        <v>2022</v>
      </c>
      <c r="Q409" s="3">
        <f>VLOOKUP(Table13[[#This Row],[Location_HQ]],tech_layoffs_location!A:F,6,FALSE)</f>
        <v>59.325117200000001</v>
      </c>
      <c r="R409" s="3">
        <f>VLOOKUP(Table13[[#This Row],[Location_HQ]],tech_layoffs_location!A:G,7,FALSE)</f>
        <v>18.0710935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98" t="s">
        <v>80</v>
      </c>
      <c r="N410" s="3" t="s">
        <v>44</v>
      </c>
      <c r="O410" s="47">
        <v>1300</v>
      </c>
      <c r="P410" s="3">
        <v>2022</v>
      </c>
      <c r="Q410" s="3">
        <f>VLOOKUP(Table13[[#This Row],[Location_HQ]],tech_layoffs_location!A:F,6,FALSE)</f>
        <v>52.517036500000003</v>
      </c>
      <c r="R410" s="3">
        <f>VLOOKUP(Table13[[#This Row],[Location_HQ]],tech_layoffs_location!A:G,7,FALSE)</f>
        <v>13.3888599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98" t="s">
        <v>38</v>
      </c>
      <c r="N411" s="3" t="s">
        <v>39</v>
      </c>
      <c r="O411" s="47">
        <v>1300</v>
      </c>
      <c r="P411" s="3">
        <v>2022</v>
      </c>
      <c r="Q411" s="3">
        <f>VLOOKUP(Table13[[#This Row],[Location_HQ]],tech_layoffs_location!A:F,6,FALSE)</f>
        <v>37.779258800000001</v>
      </c>
      <c r="R411" s="3">
        <f>VLOOKUP(Table13[[#This Row],[Location_HQ]],tech_layoffs_location!A:G,7,FALSE)</f>
        <v>-122.4193286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98" t="s">
        <v>38</v>
      </c>
      <c r="N412" s="3" t="s">
        <v>52</v>
      </c>
      <c r="O412" s="47">
        <v>70</v>
      </c>
      <c r="P412" s="3">
        <v>2022</v>
      </c>
      <c r="Q412" s="3">
        <f>VLOOKUP(Table13[[#This Row],[Location_HQ]],tech_layoffs_location!A:F,6,FALSE)</f>
        <v>39.1014537</v>
      </c>
      <c r="R412" s="3">
        <f>VLOOKUP(Table13[[#This Row],[Location_HQ]],tech_layoffs_location!A:G,7,FALSE)</f>
        <v>-84.512460200000007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98" t="s">
        <v>38</v>
      </c>
      <c r="N413" s="3" t="s">
        <v>52</v>
      </c>
      <c r="O413" s="47">
        <v>53</v>
      </c>
      <c r="P413" s="3">
        <v>2022</v>
      </c>
      <c r="Q413" s="3">
        <f>VLOOKUP(Table13[[#This Row],[Location_HQ]],tech_layoffs_location!A:F,6,FALSE)</f>
        <v>52.517036500000003</v>
      </c>
      <c r="R413" s="3">
        <f>VLOOKUP(Table13[[#This Row],[Location_HQ]],tech_layoffs_location!A:G,7,FALSE)</f>
        <v>13.3888599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98" t="s">
        <v>142</v>
      </c>
      <c r="N414" s="3" t="s">
        <v>111</v>
      </c>
      <c r="O414" s="47">
        <v>1900</v>
      </c>
      <c r="P414" s="3">
        <v>2022</v>
      </c>
      <c r="Q414" s="3">
        <f>VLOOKUP(Table13[[#This Row],[Location_HQ]],tech_layoffs_location!A:F,6,FALSE)</f>
        <v>37.3893889</v>
      </c>
      <c r="R414" s="3">
        <f>VLOOKUP(Table13[[#This Row],[Location_HQ]],tech_layoffs_location!A:G,7,FALSE)</f>
        <v>-122.0832101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98" t="s">
        <v>38</v>
      </c>
      <c r="N415" s="3" t="s">
        <v>52</v>
      </c>
      <c r="O415" s="47">
        <v>42</v>
      </c>
      <c r="P415" s="3">
        <v>2022</v>
      </c>
      <c r="Q415" s="3">
        <f>VLOOKUP(Table13[[#This Row],[Location_HQ]],tech_layoffs_location!A:F,6,FALSE)</f>
        <v>52.517036500000003</v>
      </c>
      <c r="R415" s="3">
        <f>VLOOKUP(Table13[[#This Row],[Location_HQ]],tech_layoffs_location!A:G,7,FALSE)</f>
        <v>13.3888599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98" t="s">
        <v>120</v>
      </c>
      <c r="N416" s="3" t="s">
        <v>44</v>
      </c>
      <c r="O416" s="47">
        <v>378</v>
      </c>
      <c r="P416" s="3">
        <v>2022</v>
      </c>
      <c r="Q416" s="3">
        <f>VLOOKUP(Table13[[#This Row],[Location_HQ]],tech_layoffs_location!A:F,6,FALSE)</f>
        <v>19.432629599999999</v>
      </c>
      <c r="R416" s="3">
        <f>VLOOKUP(Table13[[#This Row],[Location_HQ]],tech_layoffs_location!A:G,7,FALSE)</f>
        <v>-99.1331785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98" t="s">
        <v>33</v>
      </c>
      <c r="N417" s="3" t="s">
        <v>31</v>
      </c>
      <c r="O417" s="47">
        <v>365</v>
      </c>
      <c r="P417" s="3">
        <v>2022</v>
      </c>
      <c r="Q417" s="3">
        <f>VLOOKUP(Table13[[#This Row],[Location_HQ]],tech_layoffs_location!A:F,6,FALSE)</f>
        <v>-23.550650699999998</v>
      </c>
      <c r="R417" s="3">
        <f>VLOOKUP(Table13[[#This Row],[Location_HQ]],tech_layoffs_location!A:G,7,FALSE)</f>
        <v>-46.633382400000002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98" t="s">
        <v>71</v>
      </c>
      <c r="N418" s="3" t="s">
        <v>72</v>
      </c>
      <c r="O418" s="47">
        <v>17</v>
      </c>
      <c r="P418" s="3">
        <v>2022</v>
      </c>
      <c r="Q418" s="3">
        <f>VLOOKUP(Table13[[#This Row],[Location_HQ]],tech_layoffs_location!A:F,6,FALSE)</f>
        <v>12.98815675</v>
      </c>
      <c r="R418" s="3">
        <f>VLOOKUP(Table13[[#This Row],[Location_HQ]],tech_layoffs_location!A:G,7,FALSE)</f>
        <v>77.622600037959998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98" t="s">
        <v>38</v>
      </c>
      <c r="N419" s="3" t="s">
        <v>25</v>
      </c>
      <c r="O419" s="47">
        <v>118</v>
      </c>
      <c r="P419" s="3">
        <v>2022</v>
      </c>
      <c r="Q419" s="3">
        <f>VLOOKUP(Table13[[#This Row],[Location_HQ]],tech_layoffs_location!A:F,6,FALSE)</f>
        <v>51.489333500000001</v>
      </c>
      <c r="R419" s="3">
        <f>VLOOKUP(Table13[[#This Row],[Location_HQ]],tech_layoffs_location!A:G,7,FALSE)</f>
        <v>-0.14405508452768701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98" t="s">
        <v>19</v>
      </c>
      <c r="N420" s="3" t="s">
        <v>39</v>
      </c>
      <c r="O420" s="47">
        <v>375</v>
      </c>
      <c r="P420" s="3">
        <v>2022</v>
      </c>
      <c r="Q420" s="3">
        <f>VLOOKUP(Table13[[#This Row],[Location_HQ]],tech_layoffs_location!A:F,6,FALSE)</f>
        <v>12.98815675</v>
      </c>
      <c r="R420" s="3">
        <f>VLOOKUP(Table13[[#This Row],[Location_HQ]],tech_layoffs_location!A:G,7,FALSE)</f>
        <v>77.622600037959998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98" t="s">
        <v>38</v>
      </c>
      <c r="N421" s="3" t="s">
        <v>25</v>
      </c>
      <c r="O421" s="47">
        <v>50</v>
      </c>
      <c r="P421" s="3">
        <v>2022</v>
      </c>
      <c r="Q421" s="3">
        <f>VLOOKUP(Table13[[#This Row],[Location_HQ]],tech_layoffs_location!A:F,6,FALSE)</f>
        <v>-23.550650699999998</v>
      </c>
      <c r="R421" s="3">
        <f>VLOOKUP(Table13[[#This Row],[Location_HQ]],tech_layoffs_location!A:G,7,FALSE)</f>
        <v>-46.633382400000002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98" t="s">
        <v>35</v>
      </c>
      <c r="N422" s="3" t="s">
        <v>31</v>
      </c>
      <c r="O422" s="47">
        <v>132</v>
      </c>
      <c r="P422" s="3">
        <v>2022</v>
      </c>
      <c r="Q422" s="3">
        <f>VLOOKUP(Table13[[#This Row],[Location_HQ]],tech_layoffs_location!A:F,6,FALSE)</f>
        <v>25.276986999999998</v>
      </c>
      <c r="R422" s="3">
        <f>VLOOKUP(Table13[[#This Row],[Location_HQ]],tech_layoffs_location!A:G,7,FALSE)</f>
        <v>55.296249000000003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98" t="s">
        <v>71</v>
      </c>
      <c r="N423" s="3" t="s">
        <v>72</v>
      </c>
      <c r="O423" s="47">
        <v>26</v>
      </c>
      <c r="P423" s="3">
        <v>2022</v>
      </c>
      <c r="Q423" s="3">
        <f>VLOOKUP(Table13[[#This Row],[Location_HQ]],tech_layoffs_location!A:F,6,FALSE)</f>
        <v>40.759619800000003</v>
      </c>
      <c r="R423" s="3">
        <f>VLOOKUP(Table13[[#This Row],[Location_HQ]],tech_layoffs_location!A:G,7,FALSE)</f>
        <v>-111.886797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98" t="s">
        <v>38</v>
      </c>
      <c r="N424" s="3" t="s">
        <v>72</v>
      </c>
      <c r="O424" s="47">
        <v>110</v>
      </c>
      <c r="P424" s="3">
        <v>2022</v>
      </c>
      <c r="Q424" s="3">
        <f>VLOOKUP(Table13[[#This Row],[Location_HQ]],tech_layoffs_location!A:F,6,FALSE)</f>
        <v>41.053430200000001</v>
      </c>
      <c r="R424" s="3">
        <f>VLOOKUP(Table13[[#This Row],[Location_HQ]],tech_layoffs_location!A:G,7,FALSE)</f>
        <v>-73.538734099999999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98" t="s">
        <v>120</v>
      </c>
      <c r="N425" s="3" t="s">
        <v>25</v>
      </c>
      <c r="O425" s="47">
        <v>250</v>
      </c>
      <c r="P425" s="3">
        <v>2022</v>
      </c>
      <c r="Q425" s="3">
        <f>VLOOKUP(Table13[[#This Row],[Location_HQ]],tech_layoffs_location!A:F,6,FALSE)</f>
        <v>-23.550650699999998</v>
      </c>
      <c r="R425" s="3">
        <f>VLOOKUP(Table13[[#This Row],[Location_HQ]],tech_layoffs_location!A:G,7,FALSE)</f>
        <v>-46.633382400000002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98" t="s">
        <v>38</v>
      </c>
      <c r="N426" s="3" t="s">
        <v>44</v>
      </c>
      <c r="O426" s="47">
        <v>182</v>
      </c>
      <c r="P426" s="3">
        <v>2022</v>
      </c>
      <c r="Q426" s="3">
        <f>VLOOKUP(Table13[[#This Row],[Location_HQ]],tech_layoffs_location!A:F,6,FALSE)</f>
        <v>51.489333500000001</v>
      </c>
      <c r="R426" s="3">
        <f>VLOOKUP(Table13[[#This Row],[Location_HQ]],tech_layoffs_location!A:G,7,FALSE)</f>
        <v>-0.14405508452768701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98" t="s">
        <v>142</v>
      </c>
      <c r="N427" s="3" t="s">
        <v>66</v>
      </c>
      <c r="O427" s="47">
        <v>750</v>
      </c>
      <c r="P427" s="3">
        <v>2022</v>
      </c>
      <c r="Q427" s="3">
        <f>VLOOKUP(Table13[[#This Row],[Location_HQ]],tech_layoffs_location!A:F,6,FALSE)</f>
        <v>42.355433400000003</v>
      </c>
      <c r="R427" s="3">
        <f>VLOOKUP(Table13[[#This Row],[Location_HQ]],tech_layoffs_location!A:G,7,FALSE)</f>
        <v>-71.060511000000005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98" t="s">
        <v>75</v>
      </c>
      <c r="N428" s="3" t="s">
        <v>52</v>
      </c>
      <c r="O428" s="47">
        <v>32</v>
      </c>
      <c r="P428" s="3">
        <v>2022</v>
      </c>
      <c r="Q428" s="3">
        <f>VLOOKUP(Table13[[#This Row],[Location_HQ]],tech_layoffs_location!A:F,6,FALSE)</f>
        <v>51.489333500000001</v>
      </c>
      <c r="R428" s="3">
        <f>VLOOKUP(Table13[[#This Row],[Location_HQ]],tech_layoffs_location!A:G,7,FALSE)</f>
        <v>-0.14405508452768701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98" t="s">
        <v>51</v>
      </c>
      <c r="N429" s="3" t="s">
        <v>44</v>
      </c>
      <c r="O429" s="47">
        <v>203</v>
      </c>
      <c r="P429" s="3">
        <v>2022</v>
      </c>
      <c r="Q429" s="3">
        <f>VLOOKUP(Table13[[#This Row],[Location_HQ]],tech_layoffs_location!A:F,6,FALSE)</f>
        <v>37.779258800000001</v>
      </c>
      <c r="R429" s="3">
        <f>VLOOKUP(Table13[[#This Row],[Location_HQ]],tech_layoffs_location!A:G,7,FALSE)</f>
        <v>-122.4193286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98" t="s">
        <v>71</v>
      </c>
      <c r="N430" s="3" t="s">
        <v>150</v>
      </c>
      <c r="O430" s="47">
        <v>2</v>
      </c>
      <c r="P430" s="3">
        <v>2022</v>
      </c>
      <c r="Q430" s="3">
        <f>VLOOKUP(Table13[[#This Row],[Location_HQ]],tech_layoffs_location!A:F,6,FALSE)</f>
        <v>28.4646148</v>
      </c>
      <c r="R430" s="3">
        <f>VLOOKUP(Table13[[#This Row],[Location_HQ]],tech_layoffs_location!A:G,7,FALSE)</f>
        <v>77.029919399999997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98" t="s">
        <v>24</v>
      </c>
      <c r="N431" s="3" t="s">
        <v>111</v>
      </c>
      <c r="O431" s="47">
        <v>522</v>
      </c>
      <c r="P431" s="3">
        <v>2022</v>
      </c>
      <c r="Q431" s="3">
        <f>VLOOKUP(Table13[[#This Row],[Location_HQ]],tech_layoffs_location!A:F,6,FALSE)</f>
        <v>37.779258800000001</v>
      </c>
      <c r="R431" s="3">
        <f>VLOOKUP(Table13[[#This Row],[Location_HQ]],tech_layoffs_location!A:G,7,FALSE)</f>
        <v>-122.4193286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98" t="s">
        <v>19</v>
      </c>
      <c r="N432" s="3" t="s">
        <v>52</v>
      </c>
      <c r="O432" s="47">
        <v>76</v>
      </c>
      <c r="P432" s="3">
        <v>2022</v>
      </c>
      <c r="Q432" s="3">
        <f>VLOOKUP(Table13[[#This Row],[Location_HQ]],tech_layoffs_location!A:F,6,FALSE)</f>
        <v>37.4443293</v>
      </c>
      <c r="R432" s="3">
        <f>VLOOKUP(Table13[[#This Row],[Location_HQ]],tech_layoffs_location!A:G,7,FALSE)</f>
        <v>-122.1598465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98" t="s">
        <v>120</v>
      </c>
      <c r="N433" s="3" t="s">
        <v>25</v>
      </c>
      <c r="O433" s="47">
        <v>423</v>
      </c>
      <c r="P433" s="3">
        <v>2022</v>
      </c>
      <c r="Q433" s="3">
        <f>VLOOKUP(Table13[[#This Row],[Location_HQ]],tech_layoffs_location!A:F,6,FALSE)</f>
        <v>40.7127281</v>
      </c>
      <c r="R433" s="3">
        <f>VLOOKUP(Table13[[#This Row],[Location_HQ]],tech_layoffs_location!A:G,7,FALSE)</f>
        <v>-74.006015199999993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98" t="s">
        <v>19</v>
      </c>
      <c r="N434" s="3" t="s">
        <v>44</v>
      </c>
      <c r="O434" s="47">
        <v>197</v>
      </c>
      <c r="P434" s="3">
        <v>2022</v>
      </c>
      <c r="Q434" s="3">
        <f>VLOOKUP(Table13[[#This Row],[Location_HQ]],tech_layoffs_location!A:F,6,FALSE)</f>
        <v>37.8708393</v>
      </c>
      <c r="R434" s="3">
        <f>VLOOKUP(Table13[[#This Row],[Location_HQ]],tech_layoffs_location!A:G,7,FALSE)</f>
        <v>-122.272863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98" t="s">
        <v>38</v>
      </c>
      <c r="N435" s="3" t="s">
        <v>39</v>
      </c>
      <c r="O435" s="47">
        <v>286</v>
      </c>
      <c r="P435" s="3">
        <v>2022</v>
      </c>
      <c r="Q435" s="3">
        <f>VLOOKUP(Table13[[#This Row],[Location_HQ]],tech_layoffs_location!A:F,6,FALSE)</f>
        <v>40.7127281</v>
      </c>
      <c r="R435" s="3">
        <f>VLOOKUP(Table13[[#This Row],[Location_HQ]],tech_layoffs_location!A:G,7,FALSE)</f>
        <v>-74.006015199999993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98" t="s">
        <v>93</v>
      </c>
      <c r="N436" s="3" t="s">
        <v>111</v>
      </c>
      <c r="O436" s="47">
        <v>325</v>
      </c>
      <c r="P436" s="3">
        <v>2022</v>
      </c>
      <c r="Q436" s="3">
        <f>VLOOKUP(Table13[[#This Row],[Location_HQ]],tech_layoffs_location!A:F,6,FALSE)</f>
        <v>33.748992399999999</v>
      </c>
      <c r="R436" s="3">
        <f>VLOOKUP(Table13[[#This Row],[Location_HQ]],tech_layoffs_location!A:G,7,FALSE)</f>
        <v>-84.390264400000007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98" t="s">
        <v>626</v>
      </c>
      <c r="N437" s="3" t="s">
        <v>150</v>
      </c>
      <c r="O437" s="47">
        <v>3</v>
      </c>
      <c r="P437" s="3">
        <v>2022</v>
      </c>
      <c r="Q437" s="3">
        <f>VLOOKUP(Table13[[#This Row],[Location_HQ]],tech_layoffs_location!A:F,6,FALSE)</f>
        <v>28.4646148</v>
      </c>
      <c r="R437" s="3">
        <f>VLOOKUP(Table13[[#This Row],[Location_HQ]],tech_layoffs_location!A:G,7,FALSE)</f>
        <v>77.029919399999997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98" t="s">
        <v>80</v>
      </c>
      <c r="N438" s="3" t="s">
        <v>36</v>
      </c>
      <c r="O438" s="47">
        <v>176</v>
      </c>
      <c r="P438" s="3">
        <v>2022</v>
      </c>
      <c r="Q438" s="3">
        <f>VLOOKUP(Table13[[#This Row],[Location_HQ]],tech_layoffs_location!A:F,6,FALSE)</f>
        <v>40.7127281</v>
      </c>
      <c r="R438" s="3">
        <f>VLOOKUP(Table13[[#This Row],[Location_HQ]],tech_layoffs_location!A:G,7,FALSE)</f>
        <v>-74.006015199999993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98" t="s">
        <v>19</v>
      </c>
      <c r="N439" s="3" t="s">
        <v>44</v>
      </c>
      <c r="O439" s="47">
        <v>108</v>
      </c>
      <c r="P439" s="3">
        <v>2022</v>
      </c>
      <c r="Q439" s="3">
        <f>VLOOKUP(Table13[[#This Row],[Location_HQ]],tech_layoffs_location!A:F,6,FALSE)</f>
        <v>37.779258800000001</v>
      </c>
      <c r="R439" s="3">
        <f>VLOOKUP(Table13[[#This Row],[Location_HQ]],tech_layoffs_location!A:G,7,FALSE)</f>
        <v>-122.4193286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98" t="s">
        <v>63</v>
      </c>
      <c r="N440" s="3" t="s">
        <v>111</v>
      </c>
      <c r="O440" s="47">
        <v>603</v>
      </c>
      <c r="P440" s="3">
        <v>2022</v>
      </c>
      <c r="Q440" s="3">
        <f>VLOOKUP(Table13[[#This Row],[Location_HQ]],tech_layoffs_location!A:F,6,FALSE)</f>
        <v>44.058172800000001</v>
      </c>
      <c r="R440" s="3">
        <f>VLOOKUP(Table13[[#This Row],[Location_HQ]],tech_layoffs_location!A:G,7,FALSE)</f>
        <v>-121.31530960000001</v>
      </c>
    </row>
    <row r="441" spans="1:18" x14ac:dyDescent="0.2">
      <c r="A441" s="3">
        <v>440</v>
      </c>
      <c r="B441" s="3" t="s">
        <v>1000</v>
      </c>
      <c r="C441" s="3" t="s">
        <v>79</v>
      </c>
      <c r="E441" s="3" t="s">
        <v>1373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98" t="s">
        <v>35</v>
      </c>
      <c r="N441" s="3" t="s">
        <v>31</v>
      </c>
      <c r="O441" s="47">
        <v>783</v>
      </c>
      <c r="P441" s="3">
        <v>2022</v>
      </c>
      <c r="Q441" s="3">
        <f>VLOOKUP(Table13[[#This Row],[Location_HQ]],tech_layoffs_location!A:F,6,FALSE)</f>
        <v>34.053690899999999</v>
      </c>
      <c r="R441" s="3">
        <f>VLOOKUP(Table13[[#This Row],[Location_HQ]],tech_layoffs_location!A:G,7,FALSE)</f>
        <v>-118.242766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98" t="s">
        <v>35</v>
      </c>
      <c r="N442" s="3" t="s">
        <v>31</v>
      </c>
      <c r="O442" s="47">
        <v>2000</v>
      </c>
      <c r="P442" s="3">
        <v>2022</v>
      </c>
      <c r="Q442" s="3">
        <f>VLOOKUP(Table13[[#This Row],[Location_HQ]],tech_layoffs_location!A:F,6,FALSE)</f>
        <v>51.489333500000001</v>
      </c>
      <c r="R442" s="3">
        <f>VLOOKUP(Table13[[#This Row],[Location_HQ]],tech_layoffs_location!A:G,7,FALSE)</f>
        <v>-0.14405508452768701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98" t="s">
        <v>38</v>
      </c>
      <c r="N443" s="3" t="s">
        <v>25</v>
      </c>
      <c r="O443" s="47">
        <v>172</v>
      </c>
      <c r="P443" s="3">
        <v>2022</v>
      </c>
      <c r="Q443" s="3">
        <f>VLOOKUP(Table13[[#This Row],[Location_HQ]],tech_layoffs_location!A:F,6,FALSE)</f>
        <v>12.98815675</v>
      </c>
      <c r="R443" s="3">
        <f>VLOOKUP(Table13[[#This Row],[Location_HQ]],tech_layoffs_location!A:G,7,FALSE)</f>
        <v>77.622600037959998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98" t="s">
        <v>33</v>
      </c>
      <c r="N444" s="3" t="s">
        <v>25</v>
      </c>
      <c r="O444" s="47">
        <v>26</v>
      </c>
      <c r="P444" s="3">
        <v>2022</v>
      </c>
      <c r="Q444" s="3">
        <f>VLOOKUP(Table13[[#This Row],[Location_HQ]],tech_layoffs_location!A:F,6,FALSE)</f>
        <v>3.1516964000000001</v>
      </c>
      <c r="R444" s="3">
        <f>VLOOKUP(Table13[[#This Row],[Location_HQ]],tech_layoffs_location!A:G,7,FALSE)</f>
        <v>101.6942371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98" t="s">
        <v>75</v>
      </c>
      <c r="N445" s="3" t="s">
        <v>31</v>
      </c>
      <c r="O445" s="47">
        <v>839</v>
      </c>
      <c r="P445" s="3">
        <v>2022</v>
      </c>
      <c r="Q445" s="3">
        <f>VLOOKUP(Table13[[#This Row],[Location_HQ]],tech_layoffs_location!A:F,6,FALSE)</f>
        <v>37.779258800000001</v>
      </c>
      <c r="R445" s="3">
        <f>VLOOKUP(Table13[[#This Row],[Location_HQ]],tech_layoffs_location!A:G,7,FALSE)</f>
        <v>-122.4193286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98" t="s">
        <v>24</v>
      </c>
      <c r="N446" s="3" t="s">
        <v>111</v>
      </c>
      <c r="O446" s="47">
        <v>255</v>
      </c>
      <c r="P446" s="3">
        <v>2022</v>
      </c>
      <c r="Q446" s="3">
        <f>VLOOKUP(Table13[[#This Row],[Location_HQ]],tech_layoffs_location!A:F,6,FALSE)</f>
        <v>37.668820500000002</v>
      </c>
      <c r="R446" s="3">
        <f>VLOOKUP(Table13[[#This Row],[Location_HQ]],tech_layoffs_location!A:G,7,FALSE)</f>
        <v>-122.08079600000001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98" t="s">
        <v>33</v>
      </c>
      <c r="N447" s="3" t="s">
        <v>31</v>
      </c>
      <c r="O447" s="47">
        <v>56</v>
      </c>
      <c r="P447" s="3">
        <v>2022</v>
      </c>
      <c r="Q447" s="3">
        <f>VLOOKUP(Table13[[#This Row],[Location_HQ]],tech_layoffs_location!A:F,6,FALSE)</f>
        <v>55.605293099999997</v>
      </c>
      <c r="R447" s="3">
        <f>VLOOKUP(Table13[[#This Row],[Location_HQ]],tech_layoffs_location!A:G,7,FALSE)</f>
        <v>13.0001566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98" t="s">
        <v>93</v>
      </c>
      <c r="N448" s="3" t="s">
        <v>39</v>
      </c>
      <c r="O448" s="47">
        <v>1100</v>
      </c>
      <c r="P448" s="3">
        <v>2022</v>
      </c>
      <c r="Q448" s="3">
        <f>VLOOKUP(Table13[[#This Row],[Location_HQ]],tech_layoffs_location!A:F,6,FALSE)</f>
        <v>47.603832099999998</v>
      </c>
      <c r="R448" s="3">
        <f>VLOOKUP(Table13[[#This Row],[Location_HQ]],tech_layoffs_location!A:G,7,FALSE)</f>
        <v>-122.330062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98" t="s">
        <v>242</v>
      </c>
      <c r="N449" s="3" t="s">
        <v>52</v>
      </c>
      <c r="O449" s="47">
        <v>82</v>
      </c>
      <c r="P449" s="3">
        <v>2022</v>
      </c>
      <c r="Q449" s="3">
        <f>VLOOKUP(Table13[[#This Row],[Location_HQ]],tech_layoffs_location!A:F,6,FALSE)</f>
        <v>41.875561599999997</v>
      </c>
      <c r="R449" s="3">
        <f>VLOOKUP(Table13[[#This Row],[Location_HQ]],tech_layoffs_location!A:G,7,FALSE)</f>
        <v>-87.6244212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98" t="s">
        <v>142</v>
      </c>
      <c r="N450" s="3" t="s">
        <v>44</v>
      </c>
      <c r="O450" s="47">
        <v>926</v>
      </c>
      <c r="P450" s="3">
        <v>2022</v>
      </c>
      <c r="Q450" s="3">
        <f>VLOOKUP(Table13[[#This Row],[Location_HQ]],tech_layoffs_location!A:F,6,FALSE)</f>
        <v>33.748992399999999</v>
      </c>
      <c r="R450" s="3">
        <f>VLOOKUP(Table13[[#This Row],[Location_HQ]],tech_layoffs_location!A:G,7,FALSE)</f>
        <v>-84.390264400000007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98" t="s">
        <v>71</v>
      </c>
      <c r="N451" s="3" t="s">
        <v>44</v>
      </c>
      <c r="O451" s="47">
        <v>100</v>
      </c>
      <c r="P451" s="3">
        <v>2022</v>
      </c>
      <c r="Q451" s="3">
        <f>VLOOKUP(Table13[[#This Row],[Location_HQ]],tech_layoffs_location!A:F,6,FALSE)</f>
        <v>42.355433400000003</v>
      </c>
      <c r="R451" s="3">
        <f>VLOOKUP(Table13[[#This Row],[Location_HQ]],tech_layoffs_location!A:G,7,FALSE)</f>
        <v>-71.060511000000005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98" t="s">
        <v>38</v>
      </c>
      <c r="N452" s="3" t="s">
        <v>111</v>
      </c>
      <c r="O452" s="47">
        <v>61</v>
      </c>
      <c r="P452" s="3">
        <v>2022</v>
      </c>
      <c r="Q452" s="3">
        <f>VLOOKUP(Table13[[#This Row],[Location_HQ]],tech_layoffs_location!A:F,6,FALSE)</f>
        <v>1.2899175000000001</v>
      </c>
      <c r="R452" s="3">
        <f>VLOOKUP(Table13[[#This Row],[Location_HQ]],tech_layoffs_location!A:G,7,FALSE)</f>
        <v>103.8519072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98" t="s">
        <v>33</v>
      </c>
      <c r="N453" s="3" t="s">
        <v>31</v>
      </c>
      <c r="O453" s="47">
        <v>79</v>
      </c>
      <c r="P453" s="3">
        <v>2022</v>
      </c>
      <c r="Q453" s="3">
        <f>VLOOKUP(Table13[[#This Row],[Location_HQ]],tech_layoffs_location!A:F,6,FALSE)</f>
        <v>37.779258800000001</v>
      </c>
      <c r="R453" s="3">
        <f>VLOOKUP(Table13[[#This Row],[Location_HQ]],tech_layoffs_location!A:G,7,FALSE)</f>
        <v>-122.4193286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98" t="s">
        <v>33</v>
      </c>
      <c r="N454" s="3" t="s">
        <v>36</v>
      </c>
      <c r="O454" s="47">
        <v>5</v>
      </c>
      <c r="P454" s="3">
        <v>2022</v>
      </c>
      <c r="Q454" s="3">
        <f>VLOOKUP(Table13[[#This Row],[Location_HQ]],tech_layoffs_location!A:F,6,FALSE)</f>
        <v>42.355433400000003</v>
      </c>
      <c r="R454" s="3">
        <f>VLOOKUP(Table13[[#This Row],[Location_HQ]],tech_layoffs_location!A:G,7,FALSE)</f>
        <v>-71.060511000000005</v>
      </c>
    </row>
    <row r="455" spans="1:18" x14ac:dyDescent="0.2">
      <c r="A455" s="3">
        <v>454</v>
      </c>
      <c r="B455" s="3" t="s">
        <v>986</v>
      </c>
      <c r="C455" s="3" t="s">
        <v>79</v>
      </c>
      <c r="E455" s="3" t="s">
        <v>1373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98" t="s">
        <v>38</v>
      </c>
      <c r="N455" s="3" t="s">
        <v>44</v>
      </c>
      <c r="O455" s="47">
        <v>175</v>
      </c>
      <c r="P455" s="3">
        <v>2022</v>
      </c>
      <c r="Q455" s="3">
        <f>VLOOKUP(Table13[[#This Row],[Location_HQ]],tech_layoffs_location!A:F,6,FALSE)</f>
        <v>34.053690899999999</v>
      </c>
      <c r="R455" s="3">
        <f>VLOOKUP(Table13[[#This Row],[Location_HQ]],tech_layoffs_location!A:G,7,FALSE)</f>
        <v>-118.242766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98" t="s">
        <v>33</v>
      </c>
      <c r="N456" s="3" t="s">
        <v>25</v>
      </c>
      <c r="O456" s="47">
        <v>1000</v>
      </c>
      <c r="P456" s="3">
        <v>2022</v>
      </c>
      <c r="Q456" s="3">
        <f>VLOOKUP(Table13[[#This Row],[Location_HQ]],tech_layoffs_location!A:F,6,FALSE)</f>
        <v>52.517036500000003</v>
      </c>
      <c r="R456" s="3">
        <f>VLOOKUP(Table13[[#This Row],[Location_HQ]],tech_layoffs_location!A:G,7,FALSE)</f>
        <v>13.3888599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98" t="s">
        <v>120</v>
      </c>
      <c r="N457" s="3" t="s">
        <v>25</v>
      </c>
      <c r="O457" s="47">
        <v>156</v>
      </c>
      <c r="P457" s="3">
        <v>2022</v>
      </c>
      <c r="Q457" s="3">
        <f>VLOOKUP(Table13[[#This Row],[Location_HQ]],tech_layoffs_location!A:F,6,FALSE)</f>
        <v>1.2899175000000001</v>
      </c>
      <c r="R457" s="3">
        <f>VLOOKUP(Table13[[#This Row],[Location_HQ]],tech_layoffs_location!A:G,7,FALSE)</f>
        <v>103.8519072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98" t="s">
        <v>93</v>
      </c>
      <c r="N458" s="3" t="s">
        <v>39</v>
      </c>
      <c r="O458" s="47">
        <v>150</v>
      </c>
      <c r="P458" s="3">
        <v>2022</v>
      </c>
      <c r="Q458" s="3">
        <f>VLOOKUP(Table13[[#This Row],[Location_HQ]],tech_layoffs_location!A:F,6,FALSE)</f>
        <v>28.613895400000001</v>
      </c>
      <c r="R458" s="3">
        <f>VLOOKUP(Table13[[#This Row],[Location_HQ]],tech_layoffs_location!A:G,7,FALSE)</f>
        <v>77.209005700000006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98" t="s">
        <v>38</v>
      </c>
      <c r="N459" s="3" t="s">
        <v>25</v>
      </c>
      <c r="O459" s="47">
        <v>133</v>
      </c>
      <c r="P459" s="3">
        <v>2022</v>
      </c>
      <c r="Q459" s="3">
        <f>VLOOKUP(Table13[[#This Row],[Location_HQ]],tech_layoffs_location!A:F,6,FALSE)</f>
        <v>51.489333500000001</v>
      </c>
      <c r="R459" s="3">
        <f>VLOOKUP(Table13[[#This Row],[Location_HQ]],tech_layoffs_location!A:G,7,FALSE)</f>
        <v>-0.14405508452768701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98" t="s">
        <v>24</v>
      </c>
      <c r="N460" s="3" t="s">
        <v>25</v>
      </c>
      <c r="O460" s="47">
        <v>11</v>
      </c>
      <c r="P460" s="3">
        <v>2022</v>
      </c>
      <c r="Q460" s="3">
        <f>VLOOKUP(Table13[[#This Row],[Location_HQ]],tech_layoffs_location!A:F,6,FALSE)</f>
        <v>-23.550650699999998</v>
      </c>
      <c r="R460" s="3">
        <f>VLOOKUP(Table13[[#This Row],[Location_HQ]],tech_layoffs_location!A:G,7,FALSE)</f>
        <v>-46.633382400000002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98" t="s">
        <v>120</v>
      </c>
      <c r="N461" s="3" t="s">
        <v>39</v>
      </c>
      <c r="O461" s="47">
        <v>1000</v>
      </c>
      <c r="P461" s="3">
        <v>2022</v>
      </c>
      <c r="Q461" s="3">
        <f>VLOOKUP(Table13[[#This Row],[Location_HQ]],tech_layoffs_location!A:F,6,FALSE)</f>
        <v>40.7127281</v>
      </c>
      <c r="R461" s="3">
        <f>VLOOKUP(Table13[[#This Row],[Location_HQ]],tech_layoffs_location!A:G,7,FALSE)</f>
        <v>-74.006015199999993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98" t="s">
        <v>71</v>
      </c>
      <c r="N462" s="3" t="s">
        <v>52</v>
      </c>
      <c r="O462" s="47">
        <v>50</v>
      </c>
      <c r="P462" s="3">
        <v>2022</v>
      </c>
      <c r="Q462" s="3">
        <f>VLOOKUP(Table13[[#This Row],[Location_HQ]],tech_layoffs_location!A:F,6,FALSE)</f>
        <v>37.779258800000001</v>
      </c>
      <c r="R462" s="3">
        <f>VLOOKUP(Table13[[#This Row],[Location_HQ]],tech_layoffs_location!A:G,7,FALSE)</f>
        <v>-122.4193286</v>
      </c>
    </row>
    <row r="463" spans="1:18" x14ac:dyDescent="0.2">
      <c r="A463" s="3">
        <v>462</v>
      </c>
      <c r="B463" s="3" t="s">
        <v>980</v>
      </c>
      <c r="C463" s="3" t="s">
        <v>79</v>
      </c>
      <c r="E463" s="3" t="s">
        <v>1373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98" t="s">
        <v>57</v>
      </c>
      <c r="N463" s="3" t="s">
        <v>52</v>
      </c>
      <c r="O463" s="47">
        <v>65</v>
      </c>
      <c r="P463" s="3">
        <v>2022</v>
      </c>
      <c r="Q463" s="3">
        <f>VLOOKUP(Table13[[#This Row],[Location_HQ]],tech_layoffs_location!A:F,6,FALSE)</f>
        <v>34.053690899999999</v>
      </c>
      <c r="R463" s="3">
        <f>VLOOKUP(Table13[[#This Row],[Location_HQ]],tech_layoffs_location!A:G,7,FALSE)</f>
        <v>-118.242766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98" t="s">
        <v>24</v>
      </c>
      <c r="N464" s="3" t="s">
        <v>72</v>
      </c>
      <c r="O464" s="47">
        <v>6</v>
      </c>
      <c r="P464" s="3">
        <v>2022</v>
      </c>
      <c r="Q464" s="3">
        <f>VLOOKUP(Table13[[#This Row],[Location_HQ]],tech_layoffs_location!A:F,6,FALSE)</f>
        <v>28.613895400000001</v>
      </c>
      <c r="R464" s="3">
        <f>VLOOKUP(Table13[[#This Row],[Location_HQ]],tech_layoffs_location!A:G,7,FALSE)</f>
        <v>77.209005700000006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98" t="s">
        <v>120</v>
      </c>
      <c r="N465" s="3" t="s">
        <v>31</v>
      </c>
      <c r="O465" s="47">
        <v>549</v>
      </c>
      <c r="P465" s="3">
        <v>2022</v>
      </c>
      <c r="Q465" s="3">
        <f>VLOOKUP(Table13[[#This Row],[Location_HQ]],tech_layoffs_location!A:F,6,FALSE)</f>
        <v>37.779258800000001</v>
      </c>
      <c r="R465" s="3">
        <f>VLOOKUP(Table13[[#This Row],[Location_HQ]],tech_layoffs_location!A:G,7,FALSE)</f>
        <v>-122.4193286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98" t="s">
        <v>140</v>
      </c>
      <c r="N466" s="3" t="s">
        <v>31</v>
      </c>
      <c r="P466" s="3">
        <v>2022</v>
      </c>
      <c r="Q466" s="3">
        <f>VLOOKUP(Table13[[#This Row],[Location_HQ]],tech_layoffs_location!A:F,6,FALSE)</f>
        <v>40.7127281</v>
      </c>
      <c r="R466" s="3">
        <f>VLOOKUP(Table13[[#This Row],[Location_HQ]],tech_layoffs_location!A:G,7,FALSE)</f>
        <v>-74.006015199999993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98" t="s">
        <v>140</v>
      </c>
      <c r="N467" s="3" t="s">
        <v>31</v>
      </c>
      <c r="O467" s="47">
        <v>319</v>
      </c>
      <c r="P467" s="3">
        <v>2022</v>
      </c>
      <c r="Q467" s="3">
        <f>VLOOKUP(Table13[[#This Row],[Location_HQ]],tech_layoffs_location!A:F,6,FALSE)</f>
        <v>47.603832099999998</v>
      </c>
      <c r="R467" s="3">
        <f>VLOOKUP(Table13[[#This Row],[Location_HQ]],tech_layoffs_location!A:G,7,FALSE)</f>
        <v>-122.330062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98" t="s">
        <v>24</v>
      </c>
      <c r="N468" s="3" t="s">
        <v>25</v>
      </c>
      <c r="O468" s="47">
        <v>36</v>
      </c>
      <c r="P468" s="3">
        <v>2022</v>
      </c>
      <c r="Q468" s="3">
        <f>VLOOKUP(Table13[[#This Row],[Location_HQ]],tech_layoffs_location!A:F,6,FALSE)</f>
        <v>-23.550650699999998</v>
      </c>
      <c r="R468" s="3">
        <f>VLOOKUP(Table13[[#This Row],[Location_HQ]],tech_layoffs_location!A:G,7,FALSE)</f>
        <v>-46.633382400000002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98" t="s">
        <v>120</v>
      </c>
      <c r="N469" s="3" t="s">
        <v>111</v>
      </c>
      <c r="O469" s="47">
        <v>204</v>
      </c>
      <c r="P469" s="3">
        <v>2022</v>
      </c>
      <c r="Q469" s="3">
        <f>VLOOKUP(Table13[[#This Row],[Location_HQ]],tech_layoffs_location!A:F,6,FALSE)</f>
        <v>40.014985600000003</v>
      </c>
      <c r="R469" s="3">
        <f>VLOOKUP(Table13[[#This Row],[Location_HQ]],tech_layoffs_location!A:G,7,FALSE)</f>
        <v>-105.270545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98" t="s">
        <v>481</v>
      </c>
      <c r="N470" s="3" t="s">
        <v>111</v>
      </c>
      <c r="O470" s="47">
        <v>213</v>
      </c>
      <c r="P470" s="3">
        <v>2022</v>
      </c>
      <c r="Q470" s="3">
        <f>VLOOKUP(Table13[[#This Row],[Location_HQ]],tech_layoffs_location!A:F,6,FALSE)</f>
        <v>42.355433400000003</v>
      </c>
      <c r="R470" s="3">
        <f>VLOOKUP(Table13[[#This Row],[Location_HQ]],tech_layoffs_location!A:G,7,FALSE)</f>
        <v>-71.060511000000005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98" t="s">
        <v>57</v>
      </c>
      <c r="N471" s="3" t="s">
        <v>39</v>
      </c>
      <c r="O471" s="47">
        <v>223</v>
      </c>
      <c r="P471" s="3">
        <v>2022</v>
      </c>
      <c r="Q471" s="3">
        <f>VLOOKUP(Table13[[#This Row],[Location_HQ]],tech_layoffs_location!A:F,6,FALSE)</f>
        <v>32.0852997</v>
      </c>
      <c r="R471" s="3">
        <f>VLOOKUP(Table13[[#This Row],[Location_HQ]],tech_layoffs_location!A:G,7,FALSE)</f>
        <v>34.781806400000001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98" t="s">
        <v>33</v>
      </c>
      <c r="N472" s="3" t="s">
        <v>44</v>
      </c>
      <c r="O472" s="47">
        <v>169</v>
      </c>
      <c r="P472" s="3">
        <v>2022</v>
      </c>
      <c r="Q472" s="3">
        <f>VLOOKUP(Table13[[#This Row],[Location_HQ]],tech_layoffs_location!A:F,6,FALSE)</f>
        <v>60.1674881</v>
      </c>
      <c r="R472" s="3">
        <f>VLOOKUP(Table13[[#This Row],[Location_HQ]],tech_layoffs_location!A:G,7,FALSE)</f>
        <v>24.942747300000001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98" t="s">
        <v>93</v>
      </c>
      <c r="N473" s="3" t="s">
        <v>72</v>
      </c>
      <c r="O473" s="47">
        <v>20</v>
      </c>
      <c r="P473" s="3">
        <v>2022</v>
      </c>
      <c r="Q473" s="3">
        <f>VLOOKUP(Table13[[#This Row],[Location_HQ]],tech_layoffs_location!A:F,6,FALSE)</f>
        <v>43.6534817</v>
      </c>
      <c r="R473" s="3">
        <f>VLOOKUP(Table13[[#This Row],[Location_HQ]],tech_layoffs_location!A:G,7,FALSE)</f>
        <v>-79.383934699999998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98" t="s">
        <v>63</v>
      </c>
      <c r="N474" s="3" t="s">
        <v>52</v>
      </c>
      <c r="O474" s="47">
        <v>83</v>
      </c>
      <c r="P474" s="3">
        <v>2022</v>
      </c>
      <c r="Q474" s="3">
        <f>VLOOKUP(Table13[[#This Row],[Location_HQ]],tech_layoffs_location!A:F,6,FALSE)</f>
        <v>37.4443293</v>
      </c>
      <c r="R474" s="3">
        <f>VLOOKUP(Table13[[#This Row],[Location_HQ]],tech_layoffs_location!A:G,7,FALSE)</f>
        <v>-122.1598465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98" t="s">
        <v>38</v>
      </c>
      <c r="N475" s="3" t="s">
        <v>25</v>
      </c>
      <c r="O475" s="47">
        <v>900</v>
      </c>
      <c r="P475" s="3">
        <v>2022</v>
      </c>
      <c r="Q475" s="3">
        <f>VLOOKUP(Table13[[#This Row],[Location_HQ]],tech_layoffs_location!A:F,6,FALSE)</f>
        <v>43.6534817</v>
      </c>
      <c r="R475" s="3">
        <f>VLOOKUP(Table13[[#This Row],[Location_HQ]],tech_layoffs_location!A:G,7,FALSE)</f>
        <v>-79.383934699999998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98" t="s">
        <v>80</v>
      </c>
      <c r="N476" s="3" t="s">
        <v>39</v>
      </c>
      <c r="O476" s="47">
        <v>863</v>
      </c>
      <c r="P476" s="3">
        <v>2022</v>
      </c>
      <c r="Q476" s="3">
        <f>VLOOKUP(Table13[[#This Row],[Location_HQ]],tech_layoffs_location!A:F,6,FALSE)</f>
        <v>37.548269699999999</v>
      </c>
      <c r="R476" s="3">
        <f>VLOOKUP(Table13[[#This Row],[Location_HQ]],tech_layoffs_location!A:G,7,FALSE)</f>
        <v>-121.98857099999999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98" t="s">
        <v>80</v>
      </c>
      <c r="N477" s="3" t="s">
        <v>52</v>
      </c>
      <c r="O477" s="47">
        <v>430</v>
      </c>
      <c r="P477" s="3">
        <v>2022</v>
      </c>
      <c r="Q477" s="3">
        <f>VLOOKUP(Table13[[#This Row],[Location_HQ]],tech_layoffs_location!A:F,6,FALSE)</f>
        <v>40.7127281</v>
      </c>
      <c r="R477" s="3">
        <f>VLOOKUP(Table13[[#This Row],[Location_HQ]],tech_layoffs_location!A:G,7,FALSE)</f>
        <v>-74.006015199999993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98" t="s">
        <v>140</v>
      </c>
      <c r="N478" s="3" t="s">
        <v>111</v>
      </c>
      <c r="O478" s="47">
        <v>178</v>
      </c>
      <c r="P478" s="3">
        <v>2022</v>
      </c>
      <c r="Q478" s="3">
        <f>VLOOKUP(Table13[[#This Row],[Location_HQ]],tech_layoffs_location!A:F,6,FALSE)</f>
        <v>37.779258800000001</v>
      </c>
      <c r="R478" s="3">
        <f>VLOOKUP(Table13[[#This Row],[Location_HQ]],tech_layoffs_location!A:G,7,FALSE)</f>
        <v>-122.4193286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98" t="s">
        <v>142</v>
      </c>
      <c r="N479" s="3" t="s">
        <v>52</v>
      </c>
      <c r="O479" s="47">
        <v>49</v>
      </c>
      <c r="P479" s="3">
        <v>2022</v>
      </c>
      <c r="Q479" s="3">
        <f>VLOOKUP(Table13[[#This Row],[Location_HQ]],tech_layoffs_location!A:F,6,FALSE)</f>
        <v>39.962260100000002</v>
      </c>
      <c r="R479" s="3">
        <f>VLOOKUP(Table13[[#This Row],[Location_HQ]],tech_layoffs_location!A:G,7,FALSE)</f>
        <v>-83.000706500000007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98" t="s">
        <v>38</v>
      </c>
      <c r="N480" s="3" t="s">
        <v>39</v>
      </c>
      <c r="O480" s="47">
        <v>646</v>
      </c>
      <c r="P480" s="3">
        <v>2022</v>
      </c>
      <c r="Q480" s="3">
        <f>VLOOKUP(Table13[[#This Row],[Location_HQ]],tech_layoffs_location!A:F,6,FALSE)</f>
        <v>39.526120599999999</v>
      </c>
      <c r="R480" s="3">
        <f>VLOOKUP(Table13[[#This Row],[Location_HQ]],tech_layoffs_location!A:G,7,FALSE)</f>
        <v>-119.81265809999999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98" t="s">
        <v>71</v>
      </c>
      <c r="N481" s="3" t="s">
        <v>20</v>
      </c>
      <c r="O481" s="47">
        <v>838</v>
      </c>
      <c r="P481" s="3">
        <v>2022</v>
      </c>
      <c r="Q481" s="3">
        <f>VLOOKUP(Table13[[#This Row],[Location_HQ]],tech_layoffs_location!A:F,6,FALSE)</f>
        <v>12.98815675</v>
      </c>
      <c r="R481" s="3">
        <f>VLOOKUP(Table13[[#This Row],[Location_HQ]],tech_layoffs_location!A:G,7,FALSE)</f>
        <v>77.622600037959998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98" t="s">
        <v>120</v>
      </c>
      <c r="N482" s="3" t="s">
        <v>52</v>
      </c>
      <c r="O482" s="47">
        <v>30</v>
      </c>
      <c r="P482" s="3">
        <v>2022</v>
      </c>
      <c r="Q482" s="3">
        <f>VLOOKUP(Table13[[#This Row],[Location_HQ]],tech_layoffs_location!A:F,6,FALSE)</f>
        <v>25.276986999999998</v>
      </c>
      <c r="R482" s="3">
        <f>VLOOKUP(Table13[[#This Row],[Location_HQ]],tech_layoffs_location!A:G,7,FALSE)</f>
        <v>55.296249000000003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98" t="s">
        <v>33</v>
      </c>
      <c r="N483" s="3" t="s">
        <v>44</v>
      </c>
      <c r="O483" s="47">
        <v>112</v>
      </c>
      <c r="P483" s="3">
        <v>2022</v>
      </c>
      <c r="Q483" s="3">
        <f>VLOOKUP(Table13[[#This Row],[Location_HQ]],tech_layoffs_location!A:F,6,FALSE)</f>
        <v>28.4646148</v>
      </c>
      <c r="R483" s="3">
        <f>VLOOKUP(Table13[[#This Row],[Location_HQ]],tech_layoffs_location!A:G,7,FALSE)</f>
        <v>77.029919399999997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98" t="s">
        <v>80</v>
      </c>
      <c r="N484" s="3" t="s">
        <v>25</v>
      </c>
      <c r="O484" s="47">
        <v>12</v>
      </c>
      <c r="P484" s="3">
        <v>2022</v>
      </c>
      <c r="Q484" s="3">
        <f>VLOOKUP(Table13[[#This Row],[Location_HQ]],tech_layoffs_location!A:F,6,FALSE)</f>
        <v>13.0836939</v>
      </c>
      <c r="R484" s="3">
        <f>VLOOKUP(Table13[[#This Row],[Location_HQ]],tech_layoffs_location!A:G,7,FALSE)</f>
        <v>80.270185999999995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98" t="s">
        <v>33</v>
      </c>
      <c r="N485" s="3" t="s">
        <v>72</v>
      </c>
      <c r="O485" s="47">
        <v>27</v>
      </c>
      <c r="P485" s="3">
        <v>2022</v>
      </c>
      <c r="Q485" s="3">
        <f>VLOOKUP(Table13[[#This Row],[Location_HQ]],tech_layoffs_location!A:F,6,FALSE)</f>
        <v>43.6534817</v>
      </c>
      <c r="R485" s="3">
        <f>VLOOKUP(Table13[[#This Row],[Location_HQ]],tech_layoffs_location!A:G,7,FALSE)</f>
        <v>-79.383934699999998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98" t="s">
        <v>30</v>
      </c>
      <c r="N486" s="3" t="s">
        <v>44</v>
      </c>
      <c r="O486" s="47">
        <v>145</v>
      </c>
      <c r="P486" s="3">
        <v>2022</v>
      </c>
      <c r="Q486" s="3">
        <f>VLOOKUP(Table13[[#This Row],[Location_HQ]],tech_layoffs_location!A:F,6,FALSE)</f>
        <v>-33.869843899999999</v>
      </c>
      <c r="R486" s="3">
        <f>VLOOKUP(Table13[[#This Row],[Location_HQ]],tech_layoffs_location!A:G,7,FALSE)</f>
        <v>151.2082848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98" t="s">
        <v>24</v>
      </c>
      <c r="N487" s="3" t="s">
        <v>25</v>
      </c>
      <c r="O487" s="47">
        <v>7</v>
      </c>
      <c r="P487" s="3">
        <v>2022</v>
      </c>
      <c r="Q487" s="3">
        <f>VLOOKUP(Table13[[#This Row],[Location_HQ]],tech_layoffs_location!A:F,6,FALSE)</f>
        <v>37.451967099999997</v>
      </c>
      <c r="R487" s="3">
        <f>VLOOKUP(Table13[[#This Row],[Location_HQ]],tech_layoffs_location!A:G,7,FALSE)</f>
        <v>-122.177992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98" t="s">
        <v>33</v>
      </c>
      <c r="N488" s="3" t="s">
        <v>39</v>
      </c>
      <c r="O488" s="47">
        <v>1000</v>
      </c>
      <c r="P488" s="3">
        <v>2022</v>
      </c>
      <c r="Q488" s="3">
        <f>VLOOKUP(Table13[[#This Row],[Location_HQ]],tech_layoffs_location!A:F,6,FALSE)</f>
        <v>1.2899175000000001</v>
      </c>
      <c r="R488" s="3">
        <f>VLOOKUP(Table13[[#This Row],[Location_HQ]],tech_layoffs_location!A:G,7,FALSE)</f>
        <v>103.8519072</v>
      </c>
    </row>
    <row r="489" spans="1:18" x14ac:dyDescent="0.2">
      <c r="A489" s="3">
        <v>488</v>
      </c>
      <c r="B489" s="3" t="s">
        <v>956</v>
      </c>
      <c r="C489" s="3" t="s">
        <v>79</v>
      </c>
      <c r="E489" s="3" t="s">
        <v>1373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98" t="s">
        <v>133</v>
      </c>
      <c r="N489" s="3" t="s">
        <v>25</v>
      </c>
      <c r="O489" s="47">
        <v>40</v>
      </c>
      <c r="P489" s="3">
        <v>2022</v>
      </c>
      <c r="Q489" s="3">
        <f>VLOOKUP(Table13[[#This Row],[Location_HQ]],tech_layoffs_location!A:F,6,FALSE)</f>
        <v>34.053690899999999</v>
      </c>
      <c r="R489" s="3">
        <f>VLOOKUP(Table13[[#This Row],[Location_HQ]],tech_layoffs_location!A:G,7,FALSE)</f>
        <v>-118.242766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98" t="s">
        <v>38</v>
      </c>
      <c r="N490" s="3" t="s">
        <v>52</v>
      </c>
      <c r="O490" s="47">
        <v>460</v>
      </c>
      <c r="P490" s="3">
        <v>2022</v>
      </c>
      <c r="Q490" s="3">
        <f>VLOOKUP(Table13[[#This Row],[Location_HQ]],tech_layoffs_location!A:F,6,FALSE)</f>
        <v>-25.4295963</v>
      </c>
      <c r="R490" s="3">
        <f>VLOOKUP(Table13[[#This Row],[Location_HQ]],tech_layoffs_location!A:G,7,FALSE)</f>
        <v>-49.271272400000001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98" t="s">
        <v>51</v>
      </c>
      <c r="N491" s="3" t="s">
        <v>111</v>
      </c>
      <c r="O491" s="47">
        <v>248</v>
      </c>
      <c r="P491" s="3">
        <v>2022</v>
      </c>
      <c r="Q491" s="3">
        <f>VLOOKUP(Table13[[#This Row],[Location_HQ]],tech_layoffs_location!A:F,6,FALSE)</f>
        <v>37.779258800000001</v>
      </c>
      <c r="R491" s="3">
        <f>VLOOKUP(Table13[[#This Row],[Location_HQ]],tech_layoffs_location!A:G,7,FALSE)</f>
        <v>-122.4193286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98" t="s">
        <v>142</v>
      </c>
      <c r="N492" s="3" t="s">
        <v>31</v>
      </c>
      <c r="O492" s="47">
        <v>410</v>
      </c>
      <c r="P492" s="3">
        <v>2022</v>
      </c>
      <c r="Q492" s="3">
        <f>VLOOKUP(Table13[[#This Row],[Location_HQ]],tech_layoffs_location!A:F,6,FALSE)</f>
        <v>38.8950368</v>
      </c>
      <c r="R492" s="3">
        <f>VLOOKUP(Table13[[#This Row],[Location_HQ]],tech_layoffs_location!A:G,7,FALSE)</f>
        <v>-77.036542699999998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98" t="s">
        <v>71</v>
      </c>
      <c r="N493" s="3" t="s">
        <v>39</v>
      </c>
      <c r="O493" s="47">
        <v>461</v>
      </c>
      <c r="P493" s="3">
        <v>2022</v>
      </c>
      <c r="Q493" s="3">
        <f>VLOOKUP(Table13[[#This Row],[Location_HQ]],tech_layoffs_location!A:F,6,FALSE)</f>
        <v>37.779258800000001</v>
      </c>
      <c r="R493" s="3">
        <f>VLOOKUP(Table13[[#This Row],[Location_HQ]],tech_layoffs_location!A:G,7,FALSE)</f>
        <v>-122.4193286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98" t="s">
        <v>80</v>
      </c>
      <c r="N494" s="3" t="s">
        <v>44</v>
      </c>
      <c r="O494" s="47">
        <v>134</v>
      </c>
      <c r="P494" s="3">
        <v>2022</v>
      </c>
      <c r="Q494" s="3">
        <f>VLOOKUP(Table13[[#This Row],[Location_HQ]],tech_layoffs_location!A:F,6,FALSE)</f>
        <v>43.6534817</v>
      </c>
      <c r="R494" s="3">
        <f>VLOOKUP(Table13[[#This Row],[Location_HQ]],tech_layoffs_location!A:G,7,FALSE)</f>
        <v>-79.383934699999998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98" t="s">
        <v>35</v>
      </c>
      <c r="N495" s="3" t="s">
        <v>44</v>
      </c>
      <c r="O495" s="47">
        <v>261</v>
      </c>
      <c r="P495" s="3">
        <v>2022</v>
      </c>
      <c r="Q495" s="3">
        <f>VLOOKUP(Table13[[#This Row],[Location_HQ]],tech_layoffs_location!A:F,6,FALSE)</f>
        <v>42.355433400000003</v>
      </c>
      <c r="R495" s="3">
        <f>VLOOKUP(Table13[[#This Row],[Location_HQ]],tech_layoffs_location!A:G,7,FALSE)</f>
        <v>-71.060511000000005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98" t="s">
        <v>35</v>
      </c>
      <c r="N496" s="3" t="s">
        <v>111</v>
      </c>
      <c r="O496" s="47">
        <v>515</v>
      </c>
      <c r="P496" s="3">
        <v>2022</v>
      </c>
      <c r="Q496" s="3">
        <f>VLOOKUP(Table13[[#This Row],[Location_HQ]],tech_layoffs_location!A:F,6,FALSE)</f>
        <v>59.325117200000001</v>
      </c>
      <c r="R496" s="3">
        <f>VLOOKUP(Table13[[#This Row],[Location_HQ]],tech_layoffs_location!A:G,7,FALSE)</f>
        <v>18.0710935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98" t="s">
        <v>142</v>
      </c>
      <c r="N497" s="3" t="s">
        <v>66</v>
      </c>
      <c r="O497" s="47">
        <v>500</v>
      </c>
      <c r="P497" s="3">
        <v>2022</v>
      </c>
      <c r="Q497" s="3">
        <f>VLOOKUP(Table13[[#This Row],[Location_HQ]],tech_layoffs_location!A:F,6,FALSE)</f>
        <v>42.355433400000003</v>
      </c>
      <c r="R497" s="3">
        <f>VLOOKUP(Table13[[#This Row],[Location_HQ]],tech_layoffs_location!A:G,7,FALSE)</f>
        <v>-71.060511000000005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98" t="s">
        <v>57</v>
      </c>
      <c r="N498" s="3" t="s">
        <v>31</v>
      </c>
      <c r="O498" s="47">
        <v>121900</v>
      </c>
      <c r="P498" s="3">
        <v>2022</v>
      </c>
      <c r="Q498" s="3">
        <f>VLOOKUP(Table13[[#This Row],[Location_HQ]],tech_layoffs_location!A:F,6,FALSE)</f>
        <v>37.226610999999998</v>
      </c>
      <c r="R498" s="3">
        <f>VLOOKUP(Table13[[#This Row],[Location_HQ]],tech_layoffs_location!A:G,7,FALSE)</f>
        <v>-121.9746797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98" t="s">
        <v>142</v>
      </c>
      <c r="N499" s="3" t="s">
        <v>25</v>
      </c>
      <c r="O499" s="47">
        <v>19</v>
      </c>
      <c r="P499" s="3">
        <v>2022</v>
      </c>
      <c r="Q499" s="3">
        <f>VLOOKUP(Table13[[#This Row],[Location_HQ]],tech_layoffs_location!A:F,6,FALSE)</f>
        <v>47.657193399999997</v>
      </c>
      <c r="R499" s="3">
        <f>VLOOKUP(Table13[[#This Row],[Location_HQ]],tech_layoffs_location!A:G,7,FALSE)</f>
        <v>-117.42350999999999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98" t="s">
        <v>38</v>
      </c>
      <c r="N500" s="3" t="s">
        <v>44</v>
      </c>
      <c r="O500" s="47">
        <v>159</v>
      </c>
      <c r="P500" s="3">
        <v>2022</v>
      </c>
      <c r="Q500" s="3">
        <f>VLOOKUP(Table13[[#This Row],[Location_HQ]],tech_layoffs_location!A:F,6,FALSE)</f>
        <v>37.779258800000001</v>
      </c>
      <c r="R500" s="3">
        <f>VLOOKUP(Table13[[#This Row],[Location_HQ]],tech_layoffs_location!A:G,7,FALSE)</f>
        <v>-122.4193286</v>
      </c>
    </row>
    <row r="501" spans="1:18" x14ac:dyDescent="0.2">
      <c r="A501" s="3">
        <v>500</v>
      </c>
      <c r="B501" s="3" t="s">
        <v>951</v>
      </c>
      <c r="C501" s="3" t="s">
        <v>79</v>
      </c>
      <c r="E501" s="3" t="s">
        <v>1373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98" t="s">
        <v>133</v>
      </c>
      <c r="N501" s="3" t="s">
        <v>25</v>
      </c>
      <c r="O501" s="47">
        <v>10</v>
      </c>
      <c r="P501" s="3">
        <v>2022</v>
      </c>
      <c r="Q501" s="3">
        <f>VLOOKUP(Table13[[#This Row],[Location_HQ]],tech_layoffs_location!A:F,6,FALSE)</f>
        <v>34.053690899999999</v>
      </c>
      <c r="R501" s="3">
        <f>VLOOKUP(Table13[[#This Row],[Location_HQ]],tech_layoffs_location!A:G,7,FALSE)</f>
        <v>-118.242766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98" t="s">
        <v>38</v>
      </c>
      <c r="N502" s="3" t="s">
        <v>44</v>
      </c>
      <c r="O502" s="47">
        <v>137</v>
      </c>
      <c r="P502" s="3">
        <v>2022</v>
      </c>
      <c r="Q502" s="3">
        <f>VLOOKUP(Table13[[#This Row],[Location_HQ]],tech_layoffs_location!A:F,6,FALSE)</f>
        <v>32.776271899999998</v>
      </c>
      <c r="R502" s="3">
        <f>VLOOKUP(Table13[[#This Row],[Location_HQ]],tech_layoffs_location!A:G,7,FALSE)</f>
        <v>-96.796855899999997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98" t="s">
        <v>120</v>
      </c>
      <c r="N503" s="3" t="s">
        <v>44</v>
      </c>
      <c r="O503" s="47">
        <v>546</v>
      </c>
      <c r="P503" s="3">
        <v>2022</v>
      </c>
      <c r="Q503" s="3">
        <f>VLOOKUP(Table13[[#This Row],[Location_HQ]],tech_layoffs_location!A:F,6,FALSE)</f>
        <v>48.208353700000004</v>
      </c>
      <c r="R503" s="3">
        <f>VLOOKUP(Table13[[#This Row],[Location_HQ]],tech_layoffs_location!A:G,7,FALSE)</f>
        <v>16.372504200000002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98" t="s">
        <v>38</v>
      </c>
      <c r="N504" s="3" t="s">
        <v>111</v>
      </c>
      <c r="O504" s="47">
        <v>406</v>
      </c>
      <c r="P504" s="3">
        <v>2022</v>
      </c>
      <c r="Q504" s="3">
        <f>VLOOKUP(Table13[[#This Row],[Location_HQ]],tech_layoffs_location!A:F,6,FALSE)</f>
        <v>37.779258800000001</v>
      </c>
      <c r="R504" s="3">
        <f>VLOOKUP(Table13[[#This Row],[Location_HQ]],tech_layoffs_location!A:G,7,FALSE)</f>
        <v>-122.4193286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98" t="s">
        <v>38</v>
      </c>
      <c r="N505" s="3" t="s">
        <v>72</v>
      </c>
      <c r="O505" s="47">
        <v>124</v>
      </c>
      <c r="P505" s="3">
        <v>2022</v>
      </c>
      <c r="Q505" s="3">
        <f>VLOOKUP(Table13[[#This Row],[Location_HQ]],tech_layoffs_location!A:F,6,FALSE)</f>
        <v>33.748992399999999</v>
      </c>
      <c r="R505" s="3">
        <f>VLOOKUP(Table13[[#This Row],[Location_HQ]],tech_layoffs_location!A:G,7,FALSE)</f>
        <v>-84.390264400000007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98" t="s">
        <v>133</v>
      </c>
      <c r="N506" s="3" t="s">
        <v>31</v>
      </c>
      <c r="O506" s="47">
        <v>1600</v>
      </c>
      <c r="P506" s="3">
        <v>2022</v>
      </c>
      <c r="Q506" s="3">
        <f>VLOOKUP(Table13[[#This Row],[Location_HQ]],tech_layoffs_location!A:F,6,FALSE)</f>
        <v>37.4443293</v>
      </c>
      <c r="R506" s="3">
        <f>VLOOKUP(Table13[[#This Row],[Location_HQ]],tech_layoffs_location!A:G,7,FALSE)</f>
        <v>-122.1598465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98" t="s">
        <v>120</v>
      </c>
      <c r="N507" s="3" t="s">
        <v>31</v>
      </c>
      <c r="O507" s="47">
        <v>13</v>
      </c>
      <c r="P507" s="3">
        <v>2022</v>
      </c>
      <c r="Q507" s="3">
        <f>VLOOKUP(Table13[[#This Row],[Location_HQ]],tech_layoffs_location!A:F,6,FALSE)</f>
        <v>-37.814245399999997</v>
      </c>
      <c r="R507" s="3">
        <f>VLOOKUP(Table13[[#This Row],[Location_HQ]],tech_layoffs_location!A:G,7,FALSE)</f>
        <v>144.9631732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98" t="s">
        <v>82</v>
      </c>
      <c r="N508" s="3" t="s">
        <v>52</v>
      </c>
      <c r="O508" s="47">
        <v>61</v>
      </c>
      <c r="P508" s="3">
        <v>2022</v>
      </c>
      <c r="Q508" s="3">
        <f>VLOOKUP(Table13[[#This Row],[Location_HQ]],tech_layoffs_location!A:F,6,FALSE)</f>
        <v>37.779258800000001</v>
      </c>
      <c r="R508" s="3">
        <f>VLOOKUP(Table13[[#This Row],[Location_HQ]],tech_layoffs_location!A:G,7,FALSE)</f>
        <v>-122.4193286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98" t="s">
        <v>33</v>
      </c>
      <c r="N509" s="3" t="s">
        <v>25</v>
      </c>
      <c r="P509" s="3">
        <v>2022</v>
      </c>
      <c r="Q509" s="3">
        <f>VLOOKUP(Table13[[#This Row],[Location_HQ]],tech_layoffs_location!A:F,6,FALSE)</f>
        <v>12.98815675</v>
      </c>
      <c r="R509" s="3">
        <f>VLOOKUP(Table13[[#This Row],[Location_HQ]],tech_layoffs_location!A:G,7,FALSE)</f>
        <v>77.622600037959998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98" t="s">
        <v>82</v>
      </c>
      <c r="N510" s="3" t="s">
        <v>31</v>
      </c>
      <c r="O510" s="47">
        <v>2000</v>
      </c>
      <c r="P510" s="3">
        <v>2022</v>
      </c>
      <c r="Q510" s="3">
        <f>VLOOKUP(Table13[[#This Row],[Location_HQ]],tech_layoffs_location!A:F,6,FALSE)</f>
        <v>40.7127281</v>
      </c>
      <c r="R510" s="3">
        <f>VLOOKUP(Table13[[#This Row],[Location_HQ]],tech_layoffs_location!A:G,7,FALSE)</f>
        <v>-74.006015199999993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98" t="s">
        <v>82</v>
      </c>
      <c r="N511" s="3" t="s">
        <v>25</v>
      </c>
      <c r="O511" s="47">
        <v>250</v>
      </c>
      <c r="P511" s="3">
        <v>2022</v>
      </c>
      <c r="Q511" s="3">
        <f>VLOOKUP(Table13[[#This Row],[Location_HQ]],tech_layoffs_location!A:F,6,FALSE)</f>
        <v>37.779258800000001</v>
      </c>
      <c r="R511" s="3">
        <f>VLOOKUP(Table13[[#This Row],[Location_HQ]],tech_layoffs_location!A:G,7,FALSE)</f>
        <v>-122.4193286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98" t="s">
        <v>24</v>
      </c>
      <c r="N512" s="3" t="s">
        <v>52</v>
      </c>
      <c r="O512" s="47">
        <v>20</v>
      </c>
      <c r="P512" s="3">
        <v>2022</v>
      </c>
      <c r="Q512" s="3">
        <f>VLOOKUP(Table13[[#This Row],[Location_HQ]],tech_layoffs_location!A:F,6,FALSE)</f>
        <v>-33.869843899999999</v>
      </c>
      <c r="R512" s="3">
        <f>VLOOKUP(Table13[[#This Row],[Location_HQ]],tech_layoffs_location!A:G,7,FALSE)</f>
        <v>151.2082848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98" t="s">
        <v>120</v>
      </c>
      <c r="N513" s="3" t="s">
        <v>25</v>
      </c>
      <c r="O513" s="47">
        <v>2</v>
      </c>
      <c r="P513" s="3">
        <v>2022</v>
      </c>
      <c r="Q513" s="3">
        <f>VLOOKUP(Table13[[#This Row],[Location_HQ]],tech_layoffs_location!A:F,6,FALSE)</f>
        <v>39.905713599999999</v>
      </c>
      <c r="R513" s="3">
        <f>VLOOKUP(Table13[[#This Row],[Location_HQ]],tech_layoffs_location!A:G,7,FALSE)</f>
        <v>116.3912972</v>
      </c>
    </row>
    <row r="514" spans="1:18" x14ac:dyDescent="0.2">
      <c r="A514" s="3">
        <v>513</v>
      </c>
      <c r="B514" s="3" t="s">
        <v>933</v>
      </c>
      <c r="C514" s="3" t="s">
        <v>79</v>
      </c>
      <c r="E514" s="3" t="s">
        <v>1373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98" t="s">
        <v>24</v>
      </c>
      <c r="N514" s="3" t="s">
        <v>44</v>
      </c>
      <c r="O514" s="47">
        <v>163</v>
      </c>
      <c r="P514" s="3">
        <v>2022</v>
      </c>
      <c r="Q514" s="3">
        <f>VLOOKUP(Table13[[#This Row],[Location_HQ]],tech_layoffs_location!A:F,6,FALSE)</f>
        <v>34.053690899999999</v>
      </c>
      <c r="R514" s="3">
        <f>VLOOKUP(Table13[[#This Row],[Location_HQ]],tech_layoffs_location!A:G,7,FALSE)</f>
        <v>-118.242766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98" t="s">
        <v>33</v>
      </c>
      <c r="N515" s="3" t="s">
        <v>39</v>
      </c>
      <c r="O515" s="47">
        <v>690</v>
      </c>
      <c r="P515" s="3">
        <v>2022</v>
      </c>
      <c r="Q515" s="3">
        <f>VLOOKUP(Table13[[#This Row],[Location_HQ]],tech_layoffs_location!A:F,6,FALSE)</f>
        <v>42.331550900000003</v>
      </c>
      <c r="R515" s="3">
        <f>VLOOKUP(Table13[[#This Row],[Location_HQ]],tech_layoffs_location!A:G,7,FALSE)</f>
        <v>-83.046640300000007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98" t="s">
        <v>24</v>
      </c>
      <c r="N516" s="3" t="s">
        <v>111</v>
      </c>
      <c r="O516" s="47">
        <v>71</v>
      </c>
      <c r="P516" s="3">
        <v>2022</v>
      </c>
      <c r="Q516" s="3">
        <f>VLOOKUP(Table13[[#This Row],[Location_HQ]],tech_layoffs_location!A:F,6,FALSE)</f>
        <v>25.276986999999998</v>
      </c>
      <c r="R516" s="3">
        <f>VLOOKUP(Table13[[#This Row],[Location_HQ]],tech_layoffs_location!A:G,7,FALSE)</f>
        <v>55.296249000000003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98" t="s">
        <v>35</v>
      </c>
      <c r="N517" s="3" t="s">
        <v>72</v>
      </c>
      <c r="O517" s="47">
        <v>13</v>
      </c>
      <c r="P517" s="3">
        <v>2022</v>
      </c>
      <c r="Q517" s="3">
        <f>VLOOKUP(Table13[[#This Row],[Location_HQ]],tech_layoffs_location!A:F,6,FALSE)</f>
        <v>37.779258800000001</v>
      </c>
      <c r="R517" s="3">
        <f>VLOOKUP(Table13[[#This Row],[Location_HQ]],tech_layoffs_location!A:G,7,FALSE)</f>
        <v>-122.4193286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98" t="s">
        <v>35</v>
      </c>
      <c r="N518" s="3" t="s">
        <v>52</v>
      </c>
      <c r="O518" s="47">
        <v>153</v>
      </c>
      <c r="P518" s="3">
        <v>2022</v>
      </c>
      <c r="Q518" s="3">
        <f>VLOOKUP(Table13[[#This Row],[Location_HQ]],tech_layoffs_location!A:F,6,FALSE)</f>
        <v>43.6534817</v>
      </c>
      <c r="R518" s="3">
        <f>VLOOKUP(Table13[[#This Row],[Location_HQ]],tech_layoffs_location!A:G,7,FALSE)</f>
        <v>-79.383934699999998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98" t="s">
        <v>19</v>
      </c>
      <c r="N519" s="3" t="s">
        <v>111</v>
      </c>
      <c r="O519" s="47">
        <v>770</v>
      </c>
      <c r="P519" s="3">
        <v>2022</v>
      </c>
      <c r="Q519" s="3">
        <f>VLOOKUP(Table13[[#This Row],[Location_HQ]],tech_layoffs_location!A:F,6,FALSE)</f>
        <v>37.779258800000001</v>
      </c>
      <c r="R519" s="3">
        <f>VLOOKUP(Table13[[#This Row],[Location_HQ]],tech_layoffs_location!A:G,7,FALSE)</f>
        <v>-122.4193286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98" t="s">
        <v>35</v>
      </c>
      <c r="N520" s="3" t="s">
        <v>25</v>
      </c>
      <c r="O520" s="47">
        <v>13</v>
      </c>
      <c r="P520" s="3">
        <v>2022</v>
      </c>
      <c r="Q520" s="3">
        <f>VLOOKUP(Table13[[#This Row],[Location_HQ]],tech_layoffs_location!A:F,6,FALSE)</f>
        <v>28.613895400000001</v>
      </c>
      <c r="R520" s="3">
        <f>VLOOKUP(Table13[[#This Row],[Location_HQ]],tech_layoffs_location!A:G,7,FALSE)</f>
        <v>77.209005700000006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98" t="s">
        <v>82</v>
      </c>
      <c r="N521" s="3" t="s">
        <v>39</v>
      </c>
      <c r="O521" s="47">
        <v>347</v>
      </c>
      <c r="P521" s="3">
        <v>2022</v>
      </c>
      <c r="Q521" s="3">
        <f>VLOOKUP(Table13[[#This Row],[Location_HQ]],tech_layoffs_location!A:F,6,FALSE)</f>
        <v>47.603832099999998</v>
      </c>
      <c r="R521" s="3">
        <f>VLOOKUP(Table13[[#This Row],[Location_HQ]],tech_layoffs_location!A:G,7,FALSE)</f>
        <v>-122.330062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98" t="s">
        <v>63</v>
      </c>
      <c r="N522" s="3" t="s">
        <v>52</v>
      </c>
      <c r="O522" s="47">
        <v>25</v>
      </c>
      <c r="P522" s="3">
        <v>2022</v>
      </c>
      <c r="Q522" s="3">
        <f>VLOOKUP(Table13[[#This Row],[Location_HQ]],tech_layoffs_location!A:F,6,FALSE)</f>
        <v>52.517036500000003</v>
      </c>
      <c r="R522" s="3">
        <f>VLOOKUP(Table13[[#This Row],[Location_HQ]],tech_layoffs_location!A:G,7,FALSE)</f>
        <v>13.3888599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98" t="s">
        <v>57</v>
      </c>
      <c r="N523" s="3" t="s">
        <v>52</v>
      </c>
      <c r="O523" s="47">
        <v>82</v>
      </c>
      <c r="P523" s="3">
        <v>2022</v>
      </c>
      <c r="Q523" s="3">
        <f>VLOOKUP(Table13[[#This Row],[Location_HQ]],tech_layoffs_location!A:F,6,FALSE)</f>
        <v>37.779258800000001</v>
      </c>
      <c r="R523" s="3">
        <f>VLOOKUP(Table13[[#This Row],[Location_HQ]],tech_layoffs_location!A:G,7,FALSE)</f>
        <v>-122.4193286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98" t="s">
        <v>63</v>
      </c>
      <c r="N524" s="3" t="s">
        <v>31</v>
      </c>
      <c r="O524" s="47">
        <v>1300</v>
      </c>
      <c r="P524" s="3">
        <v>2022</v>
      </c>
      <c r="Q524" s="3">
        <f>VLOOKUP(Table13[[#This Row],[Location_HQ]],tech_layoffs_location!A:F,6,FALSE)</f>
        <v>37.779258800000001</v>
      </c>
      <c r="R524" s="3">
        <f>VLOOKUP(Table13[[#This Row],[Location_HQ]],tech_layoffs_location!A:G,7,FALSE)</f>
        <v>-122.4193286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98" t="s">
        <v>120</v>
      </c>
      <c r="N525" s="3" t="s">
        <v>44</v>
      </c>
      <c r="O525" s="47">
        <v>106</v>
      </c>
      <c r="P525" s="7">
        <v>2024</v>
      </c>
      <c r="Q525" s="3">
        <f>VLOOKUP(Table13[[#This Row],[Location_HQ]],tech_layoffs_location!A:F,6,FALSE)</f>
        <v>37.3893889</v>
      </c>
      <c r="R525" s="3">
        <f>VLOOKUP(Table13[[#This Row],[Location_HQ]],tech_layoffs_location!A:G,7,FALSE)</f>
        <v>-122.0832101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98" t="s">
        <v>71</v>
      </c>
      <c r="N526" s="3" t="s">
        <v>150</v>
      </c>
      <c r="O526" s="47">
        <v>3</v>
      </c>
      <c r="P526" s="3">
        <v>2022</v>
      </c>
      <c r="Q526" s="3">
        <f>VLOOKUP(Table13[[#This Row],[Location_HQ]],tech_layoffs_location!A:F,6,FALSE)</f>
        <v>12.98815675</v>
      </c>
      <c r="R526" s="3">
        <f>VLOOKUP(Table13[[#This Row],[Location_HQ]],tech_layoffs_location!A:G,7,FALSE)</f>
        <v>77.622600037959998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98" t="s">
        <v>33</v>
      </c>
      <c r="N527" s="3" t="s">
        <v>31</v>
      </c>
      <c r="O527" s="47">
        <v>310</v>
      </c>
      <c r="P527" s="3">
        <v>2022</v>
      </c>
      <c r="Q527" s="3">
        <f>VLOOKUP(Table13[[#This Row],[Location_HQ]],tech_layoffs_location!A:F,6,FALSE)</f>
        <v>37.3893889</v>
      </c>
      <c r="R527" s="3">
        <f>VLOOKUP(Table13[[#This Row],[Location_HQ]],tech_layoffs_location!A:G,7,FALSE)</f>
        <v>-122.0832101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98" t="s">
        <v>38</v>
      </c>
      <c r="N528" s="3" t="s">
        <v>72</v>
      </c>
      <c r="O528" s="47">
        <v>22</v>
      </c>
      <c r="P528" s="3">
        <v>2022</v>
      </c>
      <c r="Q528" s="3">
        <f>VLOOKUP(Table13[[#This Row],[Location_HQ]],tech_layoffs_location!A:F,6,FALSE)</f>
        <v>53.550341000000003</v>
      </c>
      <c r="R528" s="3">
        <f>VLOOKUP(Table13[[#This Row],[Location_HQ]],tech_layoffs_location!A:G,7,FALSE)</f>
        <v>10.000654000000001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98" t="s">
        <v>33</v>
      </c>
      <c r="N529" s="3" t="s">
        <v>72</v>
      </c>
      <c r="O529" s="47">
        <v>47</v>
      </c>
      <c r="P529" s="3">
        <v>2022</v>
      </c>
      <c r="Q529" s="3">
        <f>VLOOKUP(Table13[[#This Row],[Location_HQ]],tech_layoffs_location!A:F,6,FALSE)</f>
        <v>40.7127281</v>
      </c>
      <c r="R529" s="3">
        <f>VLOOKUP(Table13[[#This Row],[Location_HQ]],tech_layoffs_location!A:G,7,FALSE)</f>
        <v>-74.006015199999993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98" t="s">
        <v>38</v>
      </c>
      <c r="N530" s="3" t="s">
        <v>25</v>
      </c>
      <c r="O530" s="47">
        <v>480</v>
      </c>
      <c r="P530" s="3">
        <v>2022</v>
      </c>
      <c r="Q530" s="3">
        <f>VLOOKUP(Table13[[#This Row],[Location_HQ]],tech_layoffs_location!A:F,6,FALSE)</f>
        <v>40.7127281</v>
      </c>
      <c r="R530" s="3">
        <f>VLOOKUP(Table13[[#This Row],[Location_HQ]],tech_layoffs_location!A:G,7,FALSE)</f>
        <v>-74.006015199999993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98" t="s">
        <v>51</v>
      </c>
      <c r="N531" s="3" t="s">
        <v>52</v>
      </c>
      <c r="O531" s="47">
        <v>58</v>
      </c>
      <c r="P531" s="3">
        <v>2022</v>
      </c>
      <c r="Q531" s="3">
        <f>VLOOKUP(Table13[[#This Row],[Location_HQ]],tech_layoffs_location!A:F,6,FALSE)</f>
        <v>40.014985600000003</v>
      </c>
      <c r="R531" s="3">
        <f>VLOOKUP(Table13[[#This Row],[Location_HQ]],tech_layoffs_location!A:G,7,FALSE)</f>
        <v>-105.270545</v>
      </c>
    </row>
    <row r="532" spans="1:18" x14ac:dyDescent="0.2">
      <c r="A532" s="3">
        <v>531</v>
      </c>
      <c r="B532" s="3" t="s">
        <v>916</v>
      </c>
      <c r="C532" s="3" t="s">
        <v>79</v>
      </c>
      <c r="E532" s="3" t="s">
        <v>1373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98" t="s">
        <v>35</v>
      </c>
      <c r="N532" s="3" t="s">
        <v>31</v>
      </c>
      <c r="O532" s="47">
        <v>300</v>
      </c>
      <c r="P532" s="3">
        <v>2022</v>
      </c>
      <c r="Q532" s="3">
        <f>VLOOKUP(Table13[[#This Row],[Location_HQ]],tech_layoffs_location!A:F,6,FALSE)</f>
        <v>34.053690899999999</v>
      </c>
      <c r="R532" s="3">
        <f>VLOOKUP(Table13[[#This Row],[Location_HQ]],tech_layoffs_location!A:G,7,FALSE)</f>
        <v>-118.242766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98" t="s">
        <v>242</v>
      </c>
      <c r="N533" s="3" t="s">
        <v>44</v>
      </c>
      <c r="O533" s="47">
        <v>169</v>
      </c>
      <c r="P533" s="3">
        <v>2022</v>
      </c>
      <c r="Q533" s="3">
        <f>VLOOKUP(Table13[[#This Row],[Location_HQ]],tech_layoffs_location!A:F,6,FALSE)</f>
        <v>37.804455699999998</v>
      </c>
      <c r="R533" s="3">
        <f>VLOOKUP(Table13[[#This Row],[Location_HQ]],tech_layoffs_location!A:G,7,FALSE)</f>
        <v>-122.271356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98" t="s">
        <v>75</v>
      </c>
      <c r="N534" s="3" t="s">
        <v>52</v>
      </c>
      <c r="O534" s="47">
        <v>26</v>
      </c>
      <c r="P534" s="3">
        <v>2022</v>
      </c>
      <c r="Q534" s="3">
        <f>VLOOKUP(Table13[[#This Row],[Location_HQ]],tech_layoffs_location!A:F,6,FALSE)</f>
        <v>37.779258800000001</v>
      </c>
      <c r="R534" s="3">
        <f>VLOOKUP(Table13[[#This Row],[Location_HQ]],tech_layoffs_location!A:G,7,FALSE)</f>
        <v>-122.4193286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98" t="s">
        <v>120</v>
      </c>
      <c r="N535" s="3" t="s">
        <v>52</v>
      </c>
      <c r="O535" s="47">
        <v>864</v>
      </c>
      <c r="P535" s="3">
        <v>2022</v>
      </c>
      <c r="Q535" s="3">
        <f>VLOOKUP(Table13[[#This Row],[Location_HQ]],tech_layoffs_location!A:F,6,FALSE)</f>
        <v>40.7127281</v>
      </c>
      <c r="R535" s="3">
        <f>VLOOKUP(Table13[[#This Row],[Location_HQ]],tech_layoffs_location!A:G,7,FALSE)</f>
        <v>-74.006015199999993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98" t="s">
        <v>63</v>
      </c>
      <c r="N536" s="3" t="s">
        <v>72</v>
      </c>
      <c r="O536" s="47">
        <v>90</v>
      </c>
      <c r="P536" s="3">
        <v>2022</v>
      </c>
      <c r="Q536" s="3">
        <f>VLOOKUP(Table13[[#This Row],[Location_HQ]],tech_layoffs_location!A:F,6,FALSE)</f>
        <v>52.517036500000003</v>
      </c>
      <c r="R536" s="3">
        <f>VLOOKUP(Table13[[#This Row],[Location_HQ]],tech_layoffs_location!A:G,7,FALSE)</f>
        <v>13.3888599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98" t="s">
        <v>19</v>
      </c>
      <c r="N537" s="3" t="s">
        <v>111</v>
      </c>
      <c r="O537" s="47">
        <v>335</v>
      </c>
      <c r="P537" s="3">
        <v>2022</v>
      </c>
      <c r="Q537" s="3">
        <f>VLOOKUP(Table13[[#This Row],[Location_HQ]],tech_layoffs_location!A:F,6,FALSE)</f>
        <v>31.788471850000001</v>
      </c>
      <c r="R537" s="3">
        <f>VLOOKUP(Table13[[#This Row],[Location_HQ]],tech_layoffs_location!A:G,7,FALSE)</f>
        <v>35.218794410944902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98" t="s">
        <v>93</v>
      </c>
      <c r="N538" s="3" t="s">
        <v>44</v>
      </c>
      <c r="O538" s="47">
        <v>69</v>
      </c>
      <c r="P538" s="3">
        <v>2022</v>
      </c>
      <c r="Q538" s="3">
        <f>VLOOKUP(Table13[[#This Row],[Location_HQ]],tech_layoffs_location!A:F,6,FALSE)</f>
        <v>-33.869843899999999</v>
      </c>
      <c r="R538" s="3">
        <f>VLOOKUP(Table13[[#This Row],[Location_HQ]],tech_layoffs_location!A:G,7,FALSE)</f>
        <v>151.2082848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98" t="s">
        <v>133</v>
      </c>
      <c r="N539" s="3" t="s">
        <v>39</v>
      </c>
      <c r="O539" s="47">
        <v>194</v>
      </c>
      <c r="P539" s="3">
        <v>2022</v>
      </c>
      <c r="Q539" s="3">
        <f>VLOOKUP(Table13[[#This Row],[Location_HQ]],tech_layoffs_location!A:F,6,FALSE)</f>
        <v>40.7127281</v>
      </c>
      <c r="R539" s="3">
        <f>VLOOKUP(Table13[[#This Row],[Location_HQ]],tech_layoffs_location!A:G,7,FALSE)</f>
        <v>-74.006015199999993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98" t="s">
        <v>120</v>
      </c>
      <c r="N540" s="3" t="s">
        <v>25</v>
      </c>
      <c r="O540" s="47">
        <v>300</v>
      </c>
      <c r="P540" s="3">
        <v>2022</v>
      </c>
      <c r="Q540" s="3">
        <f>VLOOKUP(Table13[[#This Row],[Location_HQ]],tech_layoffs_location!A:F,6,FALSE)</f>
        <v>22.279327800000001</v>
      </c>
      <c r="R540" s="3">
        <f>VLOOKUP(Table13[[#This Row],[Location_HQ]],tech_layoffs_location!A:G,7,FALSE)</f>
        <v>114.16281309999999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98" t="s">
        <v>38</v>
      </c>
      <c r="N541" s="3" t="s">
        <v>25</v>
      </c>
      <c r="O541" s="47">
        <v>322</v>
      </c>
      <c r="P541" s="3">
        <v>2022</v>
      </c>
      <c r="Q541" s="3">
        <f>VLOOKUP(Table13[[#This Row],[Location_HQ]],tech_layoffs_location!A:F,6,FALSE)</f>
        <v>32.0852997</v>
      </c>
      <c r="R541" s="3">
        <f>VLOOKUP(Table13[[#This Row],[Location_HQ]],tech_layoffs_location!A:G,7,FALSE)</f>
        <v>34.781806400000001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98" t="s">
        <v>140</v>
      </c>
      <c r="N542" s="3" t="s">
        <v>25</v>
      </c>
      <c r="O542" s="47">
        <v>788</v>
      </c>
      <c r="P542" s="3">
        <v>2022</v>
      </c>
      <c r="Q542" s="3">
        <f>VLOOKUP(Table13[[#This Row],[Location_HQ]],tech_layoffs_location!A:F,6,FALSE)</f>
        <v>-23.550650699999998</v>
      </c>
      <c r="R542" s="3">
        <f>VLOOKUP(Table13[[#This Row],[Location_HQ]],tech_layoffs_location!A:G,7,FALSE)</f>
        <v>-46.633382400000002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98" t="s">
        <v>71</v>
      </c>
      <c r="N543" s="3" t="s">
        <v>111</v>
      </c>
      <c r="O543" s="47">
        <v>240</v>
      </c>
      <c r="P543" s="3">
        <v>2022</v>
      </c>
      <c r="Q543" s="3">
        <f>VLOOKUP(Table13[[#This Row],[Location_HQ]],tech_layoffs_location!A:F,6,FALSE)</f>
        <v>37.779258800000001</v>
      </c>
      <c r="R543" s="3">
        <f>VLOOKUP(Table13[[#This Row],[Location_HQ]],tech_layoffs_location!A:G,7,FALSE)</f>
        <v>-122.4193286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98" t="s">
        <v>33</v>
      </c>
      <c r="N544" s="3" t="s">
        <v>44</v>
      </c>
      <c r="O544" s="47">
        <v>71</v>
      </c>
      <c r="P544" s="3">
        <v>2022</v>
      </c>
      <c r="Q544" s="3">
        <f>VLOOKUP(Table13[[#This Row],[Location_HQ]],tech_layoffs_location!A:F,6,FALSE)</f>
        <v>32.0852997</v>
      </c>
      <c r="R544" s="3">
        <f>VLOOKUP(Table13[[#This Row],[Location_HQ]],tech_layoffs_location!A:G,7,FALSE)</f>
        <v>34.781806400000001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98" t="s">
        <v>38</v>
      </c>
      <c r="N545" s="3" t="s">
        <v>72</v>
      </c>
      <c r="O545" s="47">
        <v>28</v>
      </c>
      <c r="P545" s="3">
        <v>2022</v>
      </c>
      <c r="Q545" s="3">
        <f>VLOOKUP(Table13[[#This Row],[Location_HQ]],tech_layoffs_location!A:F,6,FALSE)</f>
        <v>40.7127281</v>
      </c>
      <c r="R545" s="3">
        <f>VLOOKUP(Table13[[#This Row],[Location_HQ]],tech_layoffs_location!A:G,7,FALSE)</f>
        <v>-74.006015199999993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98" t="s">
        <v>142</v>
      </c>
      <c r="N546" s="3" t="s">
        <v>72</v>
      </c>
      <c r="O546" s="47">
        <v>583</v>
      </c>
      <c r="P546" s="3">
        <v>2022</v>
      </c>
      <c r="Q546" s="3">
        <f>VLOOKUP(Table13[[#This Row],[Location_HQ]],tech_layoffs_location!A:F,6,FALSE)</f>
        <v>42.355433400000003</v>
      </c>
      <c r="R546" s="3">
        <f>VLOOKUP(Table13[[#This Row],[Location_HQ]],tech_layoffs_location!A:G,7,FALSE)</f>
        <v>-71.060511000000005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98" t="s">
        <v>82</v>
      </c>
      <c r="N547" s="3" t="s">
        <v>39</v>
      </c>
      <c r="O547" s="47">
        <v>569</v>
      </c>
      <c r="P547" s="3">
        <v>2022</v>
      </c>
      <c r="Q547" s="3">
        <f>VLOOKUP(Table13[[#This Row],[Location_HQ]],tech_layoffs_location!A:F,6,FALSE)</f>
        <v>40.7127281</v>
      </c>
      <c r="R547" s="3">
        <f>VLOOKUP(Table13[[#This Row],[Location_HQ]],tech_layoffs_location!A:G,7,FALSE)</f>
        <v>-74.006015199999993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98" t="s">
        <v>82</v>
      </c>
      <c r="N548" s="3" t="s">
        <v>44</v>
      </c>
      <c r="O548" s="47">
        <v>64</v>
      </c>
      <c r="P548" s="3">
        <v>2022</v>
      </c>
      <c r="Q548" s="3">
        <f>VLOOKUP(Table13[[#This Row],[Location_HQ]],tech_layoffs_location!A:F,6,FALSE)</f>
        <v>32.0852997</v>
      </c>
      <c r="R548" s="3">
        <f>VLOOKUP(Table13[[#This Row],[Location_HQ]],tech_layoffs_location!A:G,7,FALSE)</f>
        <v>34.781806400000001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98" t="s">
        <v>87</v>
      </c>
      <c r="N549" s="3" t="s">
        <v>44</v>
      </c>
      <c r="O549" s="47">
        <v>496</v>
      </c>
      <c r="P549" s="3">
        <v>2022</v>
      </c>
      <c r="Q549" s="3">
        <f>VLOOKUP(Table13[[#This Row],[Location_HQ]],tech_layoffs_location!A:F,6,FALSE)</f>
        <v>37.779258800000001</v>
      </c>
      <c r="R549" s="3">
        <f>VLOOKUP(Table13[[#This Row],[Location_HQ]],tech_layoffs_location!A:G,7,FALSE)</f>
        <v>-122.4193286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98" t="s">
        <v>82</v>
      </c>
      <c r="N550" s="3" t="s">
        <v>52</v>
      </c>
      <c r="O550" s="47">
        <v>77</v>
      </c>
      <c r="P550" s="3">
        <v>2022</v>
      </c>
      <c r="Q550" s="3">
        <f>VLOOKUP(Table13[[#This Row],[Location_HQ]],tech_layoffs_location!A:F,6,FALSE)</f>
        <v>40.7127281</v>
      </c>
      <c r="R550" s="3">
        <f>VLOOKUP(Table13[[#This Row],[Location_HQ]],tech_layoffs_location!A:G,7,FALSE)</f>
        <v>-74.006015199999993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98" t="s">
        <v>35</v>
      </c>
      <c r="N551" s="3" t="s">
        <v>25</v>
      </c>
      <c r="P551" s="3">
        <v>2022</v>
      </c>
      <c r="Q551" s="3">
        <f>VLOOKUP(Table13[[#This Row],[Location_HQ]],tech_layoffs_location!A:F,6,FALSE)</f>
        <v>40.441694099999999</v>
      </c>
      <c r="R551" s="3">
        <f>VLOOKUP(Table13[[#This Row],[Location_HQ]],tech_layoffs_location!A:G,7,FALSE)</f>
        <v>-79.990086099999999</v>
      </c>
    </row>
    <row r="552" spans="1:18" x14ac:dyDescent="0.2">
      <c r="A552" s="3">
        <v>551</v>
      </c>
      <c r="B552" s="3" t="s">
        <v>901</v>
      </c>
      <c r="C552" s="3" t="s">
        <v>79</v>
      </c>
      <c r="E552" s="3" t="s">
        <v>1373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98" t="s">
        <v>133</v>
      </c>
      <c r="N552" s="3" t="s">
        <v>52</v>
      </c>
      <c r="O552" s="47">
        <v>78</v>
      </c>
      <c r="P552" s="3">
        <v>2022</v>
      </c>
      <c r="Q552" s="3">
        <f>VLOOKUP(Table13[[#This Row],[Location_HQ]],tech_layoffs_location!A:F,6,FALSE)</f>
        <v>34.053690899999999</v>
      </c>
      <c r="R552" s="3">
        <f>VLOOKUP(Table13[[#This Row],[Location_HQ]],tech_layoffs_location!A:G,7,FALSE)</f>
        <v>-118.242766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98" t="s">
        <v>38</v>
      </c>
      <c r="N553" s="3" t="s">
        <v>39</v>
      </c>
      <c r="O553" s="47">
        <v>881</v>
      </c>
      <c r="P553" s="3">
        <v>2022</v>
      </c>
      <c r="Q553" s="3">
        <f>VLOOKUP(Table13[[#This Row],[Location_HQ]],tech_layoffs_location!A:F,6,FALSE)</f>
        <v>37.4443293</v>
      </c>
      <c r="R553" s="3">
        <f>VLOOKUP(Table13[[#This Row],[Location_HQ]],tech_layoffs_location!A:G,7,FALSE)</f>
        <v>-122.1598465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98" t="s">
        <v>80</v>
      </c>
      <c r="N554" s="3" t="s">
        <v>52</v>
      </c>
      <c r="O554" s="47">
        <v>50</v>
      </c>
      <c r="P554" s="3">
        <v>2022</v>
      </c>
      <c r="Q554" s="3">
        <f>VLOOKUP(Table13[[#This Row],[Location_HQ]],tech_layoffs_location!A:F,6,FALSE)</f>
        <v>40.7127281</v>
      </c>
      <c r="R554" s="3">
        <f>VLOOKUP(Table13[[#This Row],[Location_HQ]],tech_layoffs_location!A:G,7,FALSE)</f>
        <v>-74.006015199999993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98" t="s">
        <v>24</v>
      </c>
      <c r="N555" s="3" t="s">
        <v>52</v>
      </c>
      <c r="O555" s="47">
        <v>127</v>
      </c>
      <c r="P555" s="3">
        <v>2022</v>
      </c>
      <c r="Q555" s="3">
        <f>VLOOKUP(Table13[[#This Row],[Location_HQ]],tech_layoffs_location!A:F,6,FALSE)</f>
        <v>40.7127281</v>
      </c>
      <c r="R555" s="3">
        <f>VLOOKUP(Table13[[#This Row],[Location_HQ]],tech_layoffs_location!A:G,7,FALSE)</f>
        <v>-74.006015199999993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98" t="s">
        <v>63</v>
      </c>
      <c r="N556" s="3" t="s">
        <v>111</v>
      </c>
      <c r="O556" s="47">
        <v>1000</v>
      </c>
      <c r="P556" s="3">
        <v>2022</v>
      </c>
      <c r="Q556" s="3">
        <f>VLOOKUP(Table13[[#This Row],[Location_HQ]],tech_layoffs_location!A:F,6,FALSE)</f>
        <v>51.489333500000001</v>
      </c>
      <c r="R556" s="3">
        <f>VLOOKUP(Table13[[#This Row],[Location_HQ]],tech_layoffs_location!A:G,7,FALSE)</f>
        <v>-0.14405508452768701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98" t="s">
        <v>133</v>
      </c>
      <c r="N557" s="3" t="s">
        <v>111</v>
      </c>
      <c r="O557" s="47">
        <v>74</v>
      </c>
      <c r="P557" s="3">
        <v>2022</v>
      </c>
      <c r="Q557" s="3">
        <f>VLOOKUP(Table13[[#This Row],[Location_HQ]],tech_layoffs_location!A:F,6,FALSE)</f>
        <v>40.7127281</v>
      </c>
      <c r="R557" s="3">
        <f>VLOOKUP(Table13[[#This Row],[Location_HQ]],tech_layoffs_location!A:G,7,FALSE)</f>
        <v>-74.006015199999993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98" t="s">
        <v>80</v>
      </c>
      <c r="N558" s="3" t="s">
        <v>20</v>
      </c>
      <c r="O558" s="47">
        <v>3400</v>
      </c>
      <c r="P558" s="3">
        <v>2022</v>
      </c>
      <c r="Q558" s="3">
        <f>VLOOKUP(Table13[[#This Row],[Location_HQ]],tech_layoffs_location!A:F,6,FALSE)</f>
        <v>39.9527237</v>
      </c>
      <c r="R558" s="3">
        <f>VLOOKUP(Table13[[#This Row],[Location_HQ]],tech_layoffs_location!A:G,7,FALSE)</f>
        <v>-75.163526200000007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98" t="s">
        <v>133</v>
      </c>
      <c r="N559" s="3" t="s">
        <v>52</v>
      </c>
      <c r="O559" s="47">
        <v>153</v>
      </c>
      <c r="P559" s="3">
        <v>2022</v>
      </c>
      <c r="Q559" s="3">
        <f>VLOOKUP(Table13[[#This Row],[Location_HQ]],tech_layoffs_location!A:F,6,FALSE)</f>
        <v>37.779258800000001</v>
      </c>
      <c r="R559" s="3">
        <f>VLOOKUP(Table13[[#This Row],[Location_HQ]],tech_layoffs_location!A:G,7,FALSE)</f>
        <v>-122.4193286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98" t="s">
        <v>35</v>
      </c>
      <c r="N560" s="3" t="s">
        <v>31</v>
      </c>
      <c r="O560" s="47">
        <v>629</v>
      </c>
      <c r="P560" s="3">
        <v>2022</v>
      </c>
      <c r="Q560" s="3">
        <f>VLOOKUP(Table13[[#This Row],[Location_HQ]],tech_layoffs_location!A:F,6,FALSE)</f>
        <v>51.489333500000001</v>
      </c>
      <c r="R560" s="3">
        <f>VLOOKUP(Table13[[#This Row],[Location_HQ]],tech_layoffs_location!A:G,7,FALSE)</f>
        <v>-0.14405508452768701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98" t="s">
        <v>51</v>
      </c>
      <c r="N561" s="3" t="s">
        <v>52</v>
      </c>
      <c r="O561" s="47">
        <v>89</v>
      </c>
      <c r="P561" s="3">
        <v>2022</v>
      </c>
      <c r="Q561" s="3">
        <f>VLOOKUP(Table13[[#This Row],[Location_HQ]],tech_layoffs_location!A:F,6,FALSE)</f>
        <v>52.517036500000003</v>
      </c>
      <c r="R561" s="3">
        <f>VLOOKUP(Table13[[#This Row],[Location_HQ]],tech_layoffs_location!A:G,7,FALSE)</f>
        <v>13.3888599</v>
      </c>
    </row>
    <row r="562" spans="1:18" x14ac:dyDescent="0.2">
      <c r="A562" s="3">
        <v>561</v>
      </c>
      <c r="B562" s="3" t="s">
        <v>598</v>
      </c>
      <c r="C562" s="3" t="s">
        <v>79</v>
      </c>
      <c r="E562" s="3" t="s">
        <v>1373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98" t="s">
        <v>80</v>
      </c>
      <c r="N562" s="3" t="s">
        <v>44</v>
      </c>
      <c r="O562" s="47">
        <v>64</v>
      </c>
      <c r="P562" s="3">
        <v>2022</v>
      </c>
      <c r="Q562" s="3">
        <f>VLOOKUP(Table13[[#This Row],[Location_HQ]],tech_layoffs_location!A:F,6,FALSE)</f>
        <v>34.053690899999999</v>
      </c>
      <c r="R562" s="3">
        <f>VLOOKUP(Table13[[#This Row],[Location_HQ]],tech_layoffs_location!A:G,7,FALSE)</f>
        <v>-118.242766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98" t="s">
        <v>93</v>
      </c>
      <c r="N563" s="3" t="s">
        <v>44</v>
      </c>
      <c r="O563" s="47">
        <v>336</v>
      </c>
      <c r="P563" s="3">
        <v>2022</v>
      </c>
      <c r="Q563" s="3">
        <f>VLOOKUP(Table13[[#This Row],[Location_HQ]],tech_layoffs_location!A:F,6,FALSE)</f>
        <v>40.7127281</v>
      </c>
      <c r="R563" s="3">
        <f>VLOOKUP(Table13[[#This Row],[Location_HQ]],tech_layoffs_location!A:G,7,FALSE)</f>
        <v>-74.006015199999993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98" t="s">
        <v>33</v>
      </c>
      <c r="N564" s="3" t="s">
        <v>25</v>
      </c>
      <c r="O564" s="47">
        <v>23</v>
      </c>
      <c r="P564" s="3">
        <v>2022</v>
      </c>
      <c r="Q564" s="3">
        <f>VLOOKUP(Table13[[#This Row],[Location_HQ]],tech_layoffs_location!A:F,6,FALSE)</f>
        <v>-27.597300199999999</v>
      </c>
      <c r="R564" s="3">
        <f>VLOOKUP(Table13[[#This Row],[Location_HQ]],tech_layoffs_location!A:G,7,FALSE)</f>
        <v>-48.549609799999999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98" t="s">
        <v>402</v>
      </c>
      <c r="N565" s="3" t="s">
        <v>39</v>
      </c>
      <c r="O565" s="47">
        <v>450</v>
      </c>
      <c r="P565" s="3">
        <v>2022</v>
      </c>
      <c r="Q565" s="3">
        <f>VLOOKUP(Table13[[#This Row],[Location_HQ]],tech_layoffs_location!A:F,6,FALSE)</f>
        <v>37.779258800000001</v>
      </c>
      <c r="R565" s="3">
        <f>VLOOKUP(Table13[[#This Row],[Location_HQ]],tech_layoffs_location!A:G,7,FALSE)</f>
        <v>-122.4193286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98" t="s">
        <v>38</v>
      </c>
      <c r="N566" s="3" t="s">
        <v>72</v>
      </c>
      <c r="O566" s="47">
        <v>292</v>
      </c>
      <c r="P566" s="3">
        <v>2022</v>
      </c>
      <c r="Q566" s="3">
        <f>VLOOKUP(Table13[[#This Row],[Location_HQ]],tech_layoffs_location!A:F,6,FALSE)</f>
        <v>14.693425</v>
      </c>
      <c r="R566" s="3">
        <f>VLOOKUP(Table13[[#This Row],[Location_HQ]],tech_layoffs_location!A:G,7,FALSE)</f>
        <v>-17.447938000000001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98" t="s">
        <v>140</v>
      </c>
      <c r="N567" s="3" t="s">
        <v>39</v>
      </c>
      <c r="O567" s="47">
        <v>240</v>
      </c>
      <c r="P567" s="3">
        <v>2022</v>
      </c>
      <c r="Q567" s="3">
        <f>VLOOKUP(Table13[[#This Row],[Location_HQ]],tech_layoffs_location!A:F,6,FALSE)</f>
        <v>37.779258800000001</v>
      </c>
      <c r="R567" s="3">
        <f>VLOOKUP(Table13[[#This Row],[Location_HQ]],tech_layoffs_location!A:G,7,FALSE)</f>
        <v>-122.4193286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98" t="s">
        <v>87</v>
      </c>
      <c r="N568" s="3" t="s">
        <v>44</v>
      </c>
      <c r="O568" s="47">
        <v>115</v>
      </c>
      <c r="P568" s="3">
        <v>2022</v>
      </c>
      <c r="Q568" s="3">
        <f>VLOOKUP(Table13[[#This Row],[Location_HQ]],tech_layoffs_location!A:F,6,FALSE)</f>
        <v>41.875561599999997</v>
      </c>
      <c r="R568" s="3">
        <f>VLOOKUP(Table13[[#This Row],[Location_HQ]],tech_layoffs_location!A:G,7,FALSE)</f>
        <v>-87.6244212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98" t="s">
        <v>120</v>
      </c>
      <c r="N569" s="3" t="s">
        <v>52</v>
      </c>
      <c r="O569" s="47">
        <v>7</v>
      </c>
      <c r="P569" s="3">
        <v>2022</v>
      </c>
      <c r="Q569" s="3">
        <f>VLOOKUP(Table13[[#This Row],[Location_HQ]],tech_layoffs_location!A:F,6,FALSE)</f>
        <v>37.779258800000001</v>
      </c>
      <c r="R569" s="3">
        <f>VLOOKUP(Table13[[#This Row],[Location_HQ]],tech_layoffs_location!A:G,7,FALSE)</f>
        <v>-122.4193286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98" t="s">
        <v>38</v>
      </c>
      <c r="N570" s="3" t="s">
        <v>44</v>
      </c>
      <c r="O570" s="47">
        <v>202</v>
      </c>
      <c r="P570" s="3">
        <v>2022</v>
      </c>
      <c r="Q570" s="3">
        <f>VLOOKUP(Table13[[#This Row],[Location_HQ]],tech_layoffs_location!A:F,6,FALSE)</f>
        <v>51.489333500000001</v>
      </c>
      <c r="R570" s="3">
        <f>VLOOKUP(Table13[[#This Row],[Location_HQ]],tech_layoffs_location!A:G,7,FALSE)</f>
        <v>-0.14405508452768701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98" t="s">
        <v>38</v>
      </c>
      <c r="N571" s="3" t="s">
        <v>72</v>
      </c>
      <c r="O571" s="47">
        <v>31</v>
      </c>
      <c r="P571" s="3">
        <v>2022</v>
      </c>
      <c r="Q571" s="3">
        <f>VLOOKUP(Table13[[#This Row],[Location_HQ]],tech_layoffs_location!A:F,6,FALSE)</f>
        <v>12.98815675</v>
      </c>
      <c r="R571" s="3">
        <f>VLOOKUP(Table13[[#This Row],[Location_HQ]],tech_layoffs_location!A:G,7,FALSE)</f>
        <v>77.622600037959998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98" t="s">
        <v>33</v>
      </c>
      <c r="N572" s="3" t="s">
        <v>25</v>
      </c>
      <c r="O572" s="47">
        <v>265</v>
      </c>
      <c r="P572" s="3">
        <v>2022</v>
      </c>
      <c r="Q572" s="3">
        <f>VLOOKUP(Table13[[#This Row],[Location_HQ]],tech_layoffs_location!A:F,6,FALSE)</f>
        <v>51.489333500000001</v>
      </c>
      <c r="R572" s="3">
        <f>VLOOKUP(Table13[[#This Row],[Location_HQ]],tech_layoffs_location!A:G,7,FALSE)</f>
        <v>-0.14405508452768701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98" t="s">
        <v>93</v>
      </c>
      <c r="N573" s="3" t="s">
        <v>25</v>
      </c>
      <c r="O573" s="47">
        <v>817</v>
      </c>
      <c r="P573" s="3">
        <v>2022</v>
      </c>
      <c r="Q573" s="3">
        <f>VLOOKUP(Table13[[#This Row],[Location_HQ]],tech_layoffs_location!A:F,6,FALSE)</f>
        <v>41.875561599999997</v>
      </c>
      <c r="R573" s="3">
        <f>VLOOKUP(Table13[[#This Row],[Location_HQ]],tech_layoffs_location!A:G,7,FALSE)</f>
        <v>-87.6244212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98" t="s">
        <v>120</v>
      </c>
      <c r="N574" s="3" t="s">
        <v>25</v>
      </c>
      <c r="O574" s="47">
        <v>423</v>
      </c>
      <c r="P574" s="3">
        <v>2022</v>
      </c>
      <c r="Q574" s="3">
        <f>VLOOKUP(Table13[[#This Row],[Location_HQ]],tech_layoffs_location!A:F,6,FALSE)</f>
        <v>40.7127281</v>
      </c>
      <c r="R574" s="3">
        <f>VLOOKUP(Table13[[#This Row],[Location_HQ]],tech_layoffs_location!A:G,7,FALSE)</f>
        <v>-74.006015199999993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98" t="s">
        <v>133</v>
      </c>
      <c r="N575" s="3" t="s">
        <v>52</v>
      </c>
      <c r="O575" s="47">
        <v>245</v>
      </c>
      <c r="P575" s="3">
        <v>2022</v>
      </c>
      <c r="Q575" s="3">
        <f>VLOOKUP(Table13[[#This Row],[Location_HQ]],tech_layoffs_location!A:F,6,FALSE)</f>
        <v>40.7127281</v>
      </c>
      <c r="R575" s="3">
        <f>VLOOKUP(Table13[[#This Row],[Location_HQ]],tech_layoffs_location!A:G,7,FALSE)</f>
        <v>-74.006015199999993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98" t="s">
        <v>24</v>
      </c>
      <c r="N576" s="3" t="s">
        <v>20</v>
      </c>
      <c r="O576" s="47">
        <v>856</v>
      </c>
      <c r="P576" s="3">
        <v>2022</v>
      </c>
      <c r="Q576" s="3">
        <f>VLOOKUP(Table13[[#This Row],[Location_HQ]],tech_layoffs_location!A:F,6,FALSE)</f>
        <v>39.962260100000002</v>
      </c>
      <c r="R576" s="3">
        <f>VLOOKUP(Table13[[#This Row],[Location_HQ]],tech_layoffs_location!A:G,7,FALSE)</f>
        <v>-83.000706500000007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98" t="s">
        <v>140</v>
      </c>
      <c r="N577" s="3" t="s">
        <v>44</v>
      </c>
      <c r="O577" s="47">
        <v>310</v>
      </c>
      <c r="P577" s="3">
        <v>2022</v>
      </c>
      <c r="Q577" s="3">
        <f>VLOOKUP(Table13[[#This Row],[Location_HQ]],tech_layoffs_location!A:F,6,FALSE)</f>
        <v>47.603832099999998</v>
      </c>
      <c r="R577" s="3">
        <f>VLOOKUP(Table13[[#This Row],[Location_HQ]],tech_layoffs_location!A:G,7,FALSE)</f>
        <v>-122.330062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98" t="s">
        <v>95</v>
      </c>
      <c r="N578" s="3" t="s">
        <v>52</v>
      </c>
      <c r="O578" s="47">
        <v>58</v>
      </c>
      <c r="P578" s="3">
        <v>2022</v>
      </c>
      <c r="Q578" s="3">
        <f>VLOOKUP(Table13[[#This Row],[Location_HQ]],tech_layoffs_location!A:F,6,FALSE)</f>
        <v>43.6534817</v>
      </c>
      <c r="R578" s="3">
        <f>VLOOKUP(Table13[[#This Row],[Location_HQ]],tech_layoffs_location!A:G,7,FALSE)</f>
        <v>-79.383934699999998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98" t="s">
        <v>95</v>
      </c>
      <c r="N579" s="3" t="s">
        <v>44</v>
      </c>
      <c r="O579" s="47">
        <v>125</v>
      </c>
      <c r="P579" s="3">
        <v>2022</v>
      </c>
      <c r="Q579" s="3">
        <f>VLOOKUP(Table13[[#This Row],[Location_HQ]],tech_layoffs_location!A:F,6,FALSE)</f>
        <v>45.964993</v>
      </c>
      <c r="R579" s="3">
        <f>VLOOKUP(Table13[[#This Row],[Location_HQ]],tech_layoffs_location!A:G,7,FALSE)</f>
        <v>-66.646332000000001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98" t="s">
        <v>35</v>
      </c>
      <c r="N580" s="3" t="s">
        <v>31</v>
      </c>
      <c r="O580" s="47">
        <v>4900</v>
      </c>
      <c r="P580" s="3">
        <v>2022</v>
      </c>
      <c r="Q580" s="3">
        <f>VLOOKUP(Table13[[#This Row],[Location_HQ]],tech_layoffs_location!A:F,6,FALSE)</f>
        <v>37.779258800000001</v>
      </c>
      <c r="R580" s="3">
        <f>VLOOKUP(Table13[[#This Row],[Location_HQ]],tech_layoffs_location!A:G,7,FALSE)</f>
        <v>-122.4193286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98" t="s">
        <v>63</v>
      </c>
      <c r="N581" s="3" t="s">
        <v>25</v>
      </c>
      <c r="O581" s="47">
        <v>51</v>
      </c>
      <c r="P581" s="3">
        <v>2022</v>
      </c>
      <c r="Q581" s="3">
        <f>VLOOKUP(Table13[[#This Row],[Location_HQ]],tech_layoffs_location!A:F,6,FALSE)</f>
        <v>32.0852997</v>
      </c>
      <c r="R581" s="3">
        <f>VLOOKUP(Table13[[#This Row],[Location_HQ]],tech_layoffs_location!A:G,7,FALSE)</f>
        <v>34.781806400000001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98" t="s">
        <v>120</v>
      </c>
      <c r="N582" s="3" t="s">
        <v>111</v>
      </c>
      <c r="O582" s="47">
        <v>490</v>
      </c>
      <c r="P582" s="3">
        <v>2022</v>
      </c>
      <c r="Q582" s="3">
        <f>VLOOKUP(Table13[[#This Row],[Location_HQ]],tech_layoffs_location!A:F,6,FALSE)</f>
        <v>51.489333500000001</v>
      </c>
      <c r="R582" s="3">
        <f>VLOOKUP(Table13[[#This Row],[Location_HQ]],tech_layoffs_location!A:G,7,FALSE)</f>
        <v>-0.14405508452768701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98" t="s">
        <v>80</v>
      </c>
      <c r="N583" s="3" t="s">
        <v>52</v>
      </c>
      <c r="O583" s="47">
        <v>72</v>
      </c>
      <c r="P583" s="3">
        <v>2022</v>
      </c>
      <c r="Q583" s="3">
        <f>VLOOKUP(Table13[[#This Row],[Location_HQ]],tech_layoffs_location!A:F,6,FALSE)</f>
        <v>40.7127281</v>
      </c>
      <c r="R583" s="3">
        <f>VLOOKUP(Table13[[#This Row],[Location_HQ]],tech_layoffs_location!A:G,7,FALSE)</f>
        <v>-74.006015199999993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98" t="s">
        <v>35</v>
      </c>
      <c r="N584" s="3" t="s">
        <v>111</v>
      </c>
      <c r="O584" s="47">
        <v>329</v>
      </c>
      <c r="P584" s="3">
        <v>2022</v>
      </c>
      <c r="Q584" s="3">
        <f>VLOOKUP(Table13[[#This Row],[Location_HQ]],tech_layoffs_location!A:F,6,FALSE)</f>
        <v>47.603832099999998</v>
      </c>
      <c r="R584" s="3">
        <f>VLOOKUP(Table13[[#This Row],[Location_HQ]],tech_layoffs_location!A:G,7,FALSE)</f>
        <v>-122.330062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98" t="s">
        <v>24</v>
      </c>
      <c r="N585" s="3" t="s">
        <v>52</v>
      </c>
      <c r="O585" s="47">
        <v>42</v>
      </c>
      <c r="P585" s="3">
        <v>2022</v>
      </c>
      <c r="Q585" s="3">
        <f>VLOOKUP(Table13[[#This Row],[Location_HQ]],tech_layoffs_location!A:F,6,FALSE)</f>
        <v>47.603832099999998</v>
      </c>
      <c r="R585" s="3">
        <f>VLOOKUP(Table13[[#This Row],[Location_HQ]],tech_layoffs_location!A:G,7,FALSE)</f>
        <v>-122.330062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98" t="s">
        <v>402</v>
      </c>
      <c r="N586" s="3" t="s">
        <v>66</v>
      </c>
      <c r="O586" s="47">
        <v>404</v>
      </c>
      <c r="P586" s="3">
        <v>2022</v>
      </c>
      <c r="Q586" s="3">
        <f>VLOOKUP(Table13[[#This Row],[Location_HQ]],tech_layoffs_location!A:F,6,FALSE)</f>
        <v>42.355433400000003</v>
      </c>
      <c r="R586" s="3">
        <f>VLOOKUP(Table13[[#This Row],[Location_HQ]],tech_layoffs_location!A:G,7,FALSE)</f>
        <v>-71.060511000000005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98" t="s">
        <v>24</v>
      </c>
      <c r="N587" s="3" t="s">
        <v>111</v>
      </c>
      <c r="O587" s="47">
        <v>328</v>
      </c>
      <c r="P587" s="3">
        <v>2022</v>
      </c>
      <c r="Q587" s="3">
        <f>VLOOKUP(Table13[[#This Row],[Location_HQ]],tech_layoffs_location!A:F,6,FALSE)</f>
        <v>37.779258800000001</v>
      </c>
      <c r="R587" s="3">
        <f>VLOOKUP(Table13[[#This Row],[Location_HQ]],tech_layoffs_location!A:G,7,FALSE)</f>
        <v>-122.4193286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98" t="s">
        <v>24</v>
      </c>
      <c r="N588" s="3" t="s">
        <v>44</v>
      </c>
      <c r="O588" s="47">
        <v>69</v>
      </c>
      <c r="P588" s="3">
        <v>2022</v>
      </c>
      <c r="Q588" s="3">
        <f>VLOOKUP(Table13[[#This Row],[Location_HQ]],tech_layoffs_location!A:F,6,FALSE)</f>
        <v>-33.869843899999999</v>
      </c>
      <c r="R588" s="3">
        <f>VLOOKUP(Table13[[#This Row],[Location_HQ]],tech_layoffs_location!A:G,7,FALSE)</f>
        <v>151.2082848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98" t="s">
        <v>38</v>
      </c>
      <c r="N589" s="3" t="s">
        <v>72</v>
      </c>
      <c r="O589" s="47">
        <v>15</v>
      </c>
      <c r="P589" s="3">
        <v>2022</v>
      </c>
      <c r="Q589" s="3">
        <f>VLOOKUP(Table13[[#This Row],[Location_HQ]],tech_layoffs_location!A:F,6,FALSE)</f>
        <v>-23.550650699999998</v>
      </c>
      <c r="R589" s="3">
        <f>VLOOKUP(Table13[[#This Row],[Location_HQ]],tech_layoffs_location!A:G,7,FALSE)</f>
        <v>-46.633382400000002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98" t="s">
        <v>277</v>
      </c>
      <c r="N590" s="3" t="s">
        <v>36</v>
      </c>
      <c r="O590" s="47">
        <v>18</v>
      </c>
      <c r="P590" s="3">
        <v>2022</v>
      </c>
      <c r="Q590" s="3">
        <f>VLOOKUP(Table13[[#This Row],[Location_HQ]],tech_layoffs_location!A:F,6,FALSE)</f>
        <v>32.0852997</v>
      </c>
      <c r="R590" s="3">
        <f>VLOOKUP(Table13[[#This Row],[Location_HQ]],tech_layoffs_location!A:G,7,FALSE)</f>
        <v>34.781806400000001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98" t="s">
        <v>24</v>
      </c>
      <c r="N591" s="3" t="s">
        <v>31</v>
      </c>
      <c r="O591" s="47">
        <v>409</v>
      </c>
      <c r="P591" s="3">
        <v>2022</v>
      </c>
      <c r="Q591" s="3">
        <f>VLOOKUP(Table13[[#This Row],[Location_HQ]],tech_layoffs_location!A:F,6,FALSE)</f>
        <v>42.355433400000003</v>
      </c>
      <c r="R591" s="3">
        <f>VLOOKUP(Table13[[#This Row],[Location_HQ]],tech_layoffs_location!A:G,7,FALSE)</f>
        <v>-71.060511000000005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98" t="s">
        <v>87</v>
      </c>
      <c r="N592" s="3" t="s">
        <v>72</v>
      </c>
      <c r="O592" s="47">
        <v>22</v>
      </c>
      <c r="P592" s="3">
        <v>2022</v>
      </c>
      <c r="Q592" s="3">
        <f>VLOOKUP(Table13[[#This Row],[Location_HQ]],tech_layoffs_location!A:F,6,FALSE)</f>
        <v>37.336166300000002</v>
      </c>
      <c r="R592" s="3">
        <f>VLOOKUP(Table13[[#This Row],[Location_HQ]],tech_layoffs_location!A:G,7,FALSE)</f>
        <v>-121.890591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98" t="s">
        <v>63</v>
      </c>
      <c r="N593" s="3" t="s">
        <v>31</v>
      </c>
      <c r="O593" s="47">
        <v>111</v>
      </c>
      <c r="P593" s="3">
        <v>2022</v>
      </c>
      <c r="Q593" s="3">
        <f>VLOOKUP(Table13[[#This Row],[Location_HQ]],tech_layoffs_location!A:F,6,FALSE)</f>
        <v>32.0852997</v>
      </c>
      <c r="R593" s="3">
        <f>VLOOKUP(Table13[[#This Row],[Location_HQ]],tech_layoffs_location!A:G,7,FALSE)</f>
        <v>34.781806400000001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98" t="s">
        <v>120</v>
      </c>
      <c r="N594" s="3" t="s">
        <v>44</v>
      </c>
      <c r="O594" s="47">
        <v>279</v>
      </c>
      <c r="P594" s="3">
        <v>2022</v>
      </c>
      <c r="Q594" s="3">
        <f>VLOOKUP(Table13[[#This Row],[Location_HQ]],tech_layoffs_location!A:F,6,FALSE)</f>
        <v>-33.869843899999999</v>
      </c>
      <c r="R594" s="3">
        <f>VLOOKUP(Table13[[#This Row],[Location_HQ]],tech_layoffs_location!A:G,7,FALSE)</f>
        <v>151.2082848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98" t="s">
        <v>38</v>
      </c>
      <c r="N595" s="3" t="s">
        <v>52</v>
      </c>
      <c r="O595" s="47">
        <v>41</v>
      </c>
      <c r="P595" s="3">
        <v>2022</v>
      </c>
      <c r="Q595" s="3">
        <f>VLOOKUP(Table13[[#This Row],[Location_HQ]],tech_layoffs_location!A:F,6,FALSE)</f>
        <v>-33.869843899999999</v>
      </c>
      <c r="R595" s="3">
        <f>VLOOKUP(Table13[[#This Row],[Location_HQ]],tech_layoffs_location!A:G,7,FALSE)</f>
        <v>151.2082848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98" t="s">
        <v>133</v>
      </c>
      <c r="N596" s="3" t="s">
        <v>31</v>
      </c>
      <c r="O596" s="47">
        <v>394</v>
      </c>
      <c r="P596" s="3">
        <v>2022</v>
      </c>
      <c r="Q596" s="3">
        <f>VLOOKUP(Table13[[#This Row],[Location_HQ]],tech_layoffs_location!A:F,6,FALSE)</f>
        <v>40.7127281</v>
      </c>
      <c r="R596" s="3">
        <f>VLOOKUP(Table13[[#This Row],[Location_HQ]],tech_layoffs_location!A:G,7,FALSE)</f>
        <v>-74.006015199999993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98" t="s">
        <v>33</v>
      </c>
      <c r="N597" s="3" t="s">
        <v>31</v>
      </c>
      <c r="O597" s="47">
        <v>122</v>
      </c>
      <c r="P597" s="3">
        <v>2022</v>
      </c>
      <c r="Q597" s="3">
        <f>VLOOKUP(Table13[[#This Row],[Location_HQ]],tech_layoffs_location!A:F,6,FALSE)</f>
        <v>45.420877699999998</v>
      </c>
      <c r="R597" s="3">
        <f>VLOOKUP(Table13[[#This Row],[Location_HQ]],tech_layoffs_location!A:G,7,FALSE)</f>
        <v>-75.690110599999997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98" t="s">
        <v>120</v>
      </c>
      <c r="N598" s="3" t="s">
        <v>25</v>
      </c>
      <c r="O598" s="47">
        <v>98</v>
      </c>
      <c r="P598" s="3">
        <v>2022</v>
      </c>
      <c r="Q598" s="3">
        <f>VLOOKUP(Table13[[#This Row],[Location_HQ]],tech_layoffs_location!A:F,6,FALSE)</f>
        <v>43.6534817</v>
      </c>
      <c r="R598" s="3">
        <f>VLOOKUP(Table13[[#This Row],[Location_HQ]],tech_layoffs_location!A:G,7,FALSE)</f>
        <v>-79.383934699999998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98" t="s">
        <v>35</v>
      </c>
      <c r="N599" s="3" t="s">
        <v>31</v>
      </c>
      <c r="O599" s="47">
        <v>10700</v>
      </c>
      <c r="P599" s="3">
        <v>2022</v>
      </c>
      <c r="Q599" s="3">
        <f>VLOOKUP(Table13[[#This Row],[Location_HQ]],tech_layoffs_location!A:F,6,FALSE)</f>
        <v>42.331550900000003</v>
      </c>
      <c r="R599" s="3">
        <f>VLOOKUP(Table13[[#This Row],[Location_HQ]],tech_layoffs_location!A:G,7,FALSE)</f>
        <v>-83.046640300000007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98" t="s">
        <v>133</v>
      </c>
      <c r="N600" s="3" t="s">
        <v>39</v>
      </c>
      <c r="O600" s="47">
        <v>60</v>
      </c>
      <c r="P600" s="3">
        <v>2022</v>
      </c>
      <c r="Q600" s="3">
        <f>VLOOKUP(Table13[[#This Row],[Location_HQ]],tech_layoffs_location!A:F,6,FALSE)</f>
        <v>32.0852997</v>
      </c>
      <c r="R600" s="3">
        <f>VLOOKUP(Table13[[#This Row],[Location_HQ]],tech_layoffs_location!A:G,7,FALSE)</f>
        <v>34.781806400000001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98" t="s">
        <v>57</v>
      </c>
      <c r="N601" s="3" t="s">
        <v>66</v>
      </c>
      <c r="O601" s="47">
        <v>307</v>
      </c>
      <c r="P601" s="3">
        <v>2022</v>
      </c>
      <c r="Q601" s="3">
        <f>VLOOKUP(Table13[[#This Row],[Location_HQ]],tech_layoffs_location!A:F,6,FALSE)</f>
        <v>38.8950368</v>
      </c>
      <c r="R601" s="3">
        <f>VLOOKUP(Table13[[#This Row],[Location_HQ]],tech_layoffs_location!A:G,7,FALSE)</f>
        <v>-77.036542699999998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98" t="s">
        <v>71</v>
      </c>
      <c r="N602" s="3" t="s">
        <v>52</v>
      </c>
      <c r="O602" s="47">
        <v>51</v>
      </c>
      <c r="P602" s="3">
        <v>2022</v>
      </c>
      <c r="Q602" s="3">
        <f>VLOOKUP(Table13[[#This Row],[Location_HQ]],tech_layoffs_location!A:F,6,FALSE)</f>
        <v>37.779258800000001</v>
      </c>
      <c r="R602" s="3">
        <f>VLOOKUP(Table13[[#This Row],[Location_HQ]],tech_layoffs_location!A:G,7,FALSE)</f>
        <v>-122.4193286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98" t="s">
        <v>38</v>
      </c>
      <c r="N603" s="3" t="s">
        <v>36</v>
      </c>
      <c r="O603" s="47">
        <v>510</v>
      </c>
      <c r="P603" s="3">
        <v>2022</v>
      </c>
      <c r="Q603" s="3">
        <f>VLOOKUP(Table13[[#This Row],[Location_HQ]],tech_layoffs_location!A:F,6,FALSE)</f>
        <v>37.779258800000001</v>
      </c>
      <c r="R603" s="3">
        <f>VLOOKUP(Table13[[#This Row],[Location_HQ]],tech_layoffs_location!A:G,7,FALSE)</f>
        <v>-122.4193286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98" t="s">
        <v>38</v>
      </c>
      <c r="N604" s="3" t="s">
        <v>44</v>
      </c>
      <c r="O604" s="47">
        <v>681</v>
      </c>
      <c r="P604" s="3">
        <v>2022</v>
      </c>
      <c r="Q604" s="3">
        <f>VLOOKUP(Table13[[#This Row],[Location_HQ]],tech_layoffs_location!A:F,6,FALSE)</f>
        <v>43.6534817</v>
      </c>
      <c r="R604" s="3">
        <f>VLOOKUP(Table13[[#This Row],[Location_HQ]],tech_layoffs_location!A:G,7,FALSE)</f>
        <v>-79.383934699999998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98" t="s">
        <v>133</v>
      </c>
      <c r="N605" s="3" t="s">
        <v>44</v>
      </c>
      <c r="O605" s="47">
        <v>65</v>
      </c>
      <c r="P605" s="3">
        <v>2022</v>
      </c>
      <c r="Q605" s="3">
        <f>VLOOKUP(Table13[[#This Row],[Location_HQ]],tech_layoffs_location!A:F,6,FALSE)</f>
        <v>37.779258800000001</v>
      </c>
      <c r="R605" s="3">
        <f>VLOOKUP(Table13[[#This Row],[Location_HQ]],tech_layoffs_location!A:G,7,FALSE)</f>
        <v>-122.4193286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98" t="s">
        <v>133</v>
      </c>
      <c r="N606" s="3" t="s">
        <v>52</v>
      </c>
      <c r="O606" s="47">
        <v>18</v>
      </c>
      <c r="P606" s="3">
        <v>2022</v>
      </c>
      <c r="Q606" s="3">
        <f>VLOOKUP(Table13[[#This Row],[Location_HQ]],tech_layoffs_location!A:F,6,FALSE)</f>
        <v>-33.869843899999999</v>
      </c>
      <c r="R606" s="3">
        <f>VLOOKUP(Table13[[#This Row],[Location_HQ]],tech_layoffs_location!A:G,7,FALSE)</f>
        <v>151.2082848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98" t="s">
        <v>87</v>
      </c>
      <c r="N607" s="3" t="s">
        <v>150</v>
      </c>
      <c r="O607" s="47">
        <v>15</v>
      </c>
      <c r="P607" s="3">
        <v>2022</v>
      </c>
      <c r="Q607" s="3">
        <f>VLOOKUP(Table13[[#This Row],[Location_HQ]],tech_layoffs_location!A:F,6,FALSE)</f>
        <v>32.0852997</v>
      </c>
      <c r="R607" s="3">
        <f>VLOOKUP(Table13[[#This Row],[Location_HQ]],tech_layoffs_location!A:G,7,FALSE)</f>
        <v>34.781806400000001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98" t="s">
        <v>38</v>
      </c>
      <c r="N608" s="3" t="s">
        <v>44</v>
      </c>
      <c r="O608" s="47">
        <v>58</v>
      </c>
      <c r="P608" s="3">
        <v>2022</v>
      </c>
      <c r="Q608" s="3">
        <f>VLOOKUP(Table13[[#This Row],[Location_HQ]],tech_layoffs_location!A:F,6,FALSE)</f>
        <v>-23.550650699999998</v>
      </c>
      <c r="R608" s="3">
        <f>VLOOKUP(Table13[[#This Row],[Location_HQ]],tech_layoffs_location!A:G,7,FALSE)</f>
        <v>-46.633382400000002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98" t="s">
        <v>33</v>
      </c>
      <c r="N609" s="3" t="s">
        <v>39</v>
      </c>
      <c r="O609" s="47">
        <v>266</v>
      </c>
      <c r="P609" s="3">
        <v>2022</v>
      </c>
      <c r="Q609" s="3">
        <f>VLOOKUP(Table13[[#This Row],[Location_HQ]],tech_layoffs_location!A:F,6,FALSE)</f>
        <v>40.7127281</v>
      </c>
      <c r="R609" s="3">
        <f>VLOOKUP(Table13[[#This Row],[Location_HQ]],tech_layoffs_location!A:G,7,FALSE)</f>
        <v>-74.006015199999993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98" t="s">
        <v>142</v>
      </c>
      <c r="N610" s="3" t="s">
        <v>31</v>
      </c>
      <c r="O610" s="47">
        <v>342</v>
      </c>
      <c r="P610" s="3">
        <v>2022</v>
      </c>
      <c r="Q610" s="3">
        <f>VLOOKUP(Table13[[#This Row],[Location_HQ]],tech_layoffs_location!A:F,6,FALSE)</f>
        <v>40.7127281</v>
      </c>
      <c r="R610" s="3">
        <f>VLOOKUP(Table13[[#This Row],[Location_HQ]],tech_layoffs_location!A:G,7,FALSE)</f>
        <v>-74.006015199999993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98" t="s">
        <v>51</v>
      </c>
      <c r="N611" s="3" t="s">
        <v>44</v>
      </c>
      <c r="O611" s="47">
        <v>175</v>
      </c>
      <c r="P611" s="3">
        <v>2022</v>
      </c>
      <c r="Q611" s="3">
        <f>VLOOKUP(Table13[[#This Row],[Location_HQ]],tech_layoffs_location!A:F,6,FALSE)</f>
        <v>37.779258800000001</v>
      </c>
      <c r="R611" s="3">
        <f>VLOOKUP(Table13[[#This Row],[Location_HQ]],tech_layoffs_location!A:G,7,FALSE)</f>
        <v>-122.4193286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98" t="s">
        <v>95</v>
      </c>
      <c r="N612" s="3" t="s">
        <v>84</v>
      </c>
      <c r="O612" s="47">
        <v>489</v>
      </c>
      <c r="P612" s="3">
        <v>2022</v>
      </c>
      <c r="Q612" s="3">
        <f>VLOOKUP(Table13[[#This Row],[Location_HQ]],tech_layoffs_location!A:F,6,FALSE)</f>
        <v>47.603832099999998</v>
      </c>
      <c r="R612" s="3">
        <f>VLOOKUP(Table13[[#This Row],[Location_HQ]],tech_layoffs_location!A:G,7,FALSE)</f>
        <v>-122.330062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98" t="s">
        <v>38</v>
      </c>
      <c r="N613" s="3" t="s">
        <v>31</v>
      </c>
      <c r="O613" s="47">
        <v>5600</v>
      </c>
      <c r="P613" s="3">
        <v>2022</v>
      </c>
      <c r="Q613" s="3">
        <f>VLOOKUP(Table13[[#This Row],[Location_HQ]],tech_layoffs_location!A:F,6,FALSE)</f>
        <v>37.451967099999997</v>
      </c>
      <c r="R613" s="3">
        <f>VLOOKUP(Table13[[#This Row],[Location_HQ]],tech_layoffs_location!A:G,7,FALSE)</f>
        <v>-122.177992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98" t="s">
        <v>93</v>
      </c>
      <c r="N614" s="3" t="s">
        <v>52</v>
      </c>
      <c r="O614" s="47">
        <v>26</v>
      </c>
      <c r="P614" s="3">
        <v>2022</v>
      </c>
      <c r="Q614" s="3">
        <f>VLOOKUP(Table13[[#This Row],[Location_HQ]],tech_layoffs_location!A:F,6,FALSE)</f>
        <v>-1.2832532999999999</v>
      </c>
      <c r="R614" s="3">
        <f>VLOOKUP(Table13[[#This Row],[Location_HQ]],tech_layoffs_location!A:G,7,FALSE)</f>
        <v>36.817244899999999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98" t="s">
        <v>93</v>
      </c>
      <c r="N615" s="3" t="s">
        <v>52</v>
      </c>
      <c r="O615" s="47">
        <v>26</v>
      </c>
      <c r="P615" s="3">
        <v>2022</v>
      </c>
      <c r="Q615" s="3">
        <f>VLOOKUP(Table13[[#This Row],[Location_HQ]],tech_layoffs_location!A:F,6,FALSE)</f>
        <v>-1.2832532999999999</v>
      </c>
      <c r="R615" s="3">
        <f>VLOOKUP(Table13[[#This Row],[Location_HQ]],tech_layoffs_location!A:G,7,FALSE)</f>
        <v>36.817244899999999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98" t="s">
        <v>51</v>
      </c>
      <c r="N616" s="3" t="s">
        <v>52</v>
      </c>
      <c r="O616" s="47">
        <v>75</v>
      </c>
      <c r="P616" s="3">
        <v>2022</v>
      </c>
      <c r="Q616" s="3">
        <f>VLOOKUP(Table13[[#This Row],[Location_HQ]],tech_layoffs_location!A:F,6,FALSE)</f>
        <v>40.014985600000003</v>
      </c>
      <c r="R616" s="3">
        <f>VLOOKUP(Table13[[#This Row],[Location_HQ]],tech_layoffs_location!A:G,7,FALSE)</f>
        <v>-105.270545</v>
      </c>
    </row>
    <row r="617" spans="1:18" x14ac:dyDescent="0.2">
      <c r="A617" s="3">
        <v>616</v>
      </c>
      <c r="B617" s="3" t="s">
        <v>78</v>
      </c>
      <c r="C617" s="3" t="s">
        <v>79</v>
      </c>
      <c r="E617" s="3" t="s">
        <v>1373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98" t="s">
        <v>80</v>
      </c>
      <c r="N617" s="3" t="s">
        <v>31</v>
      </c>
      <c r="O617" s="47">
        <v>122</v>
      </c>
      <c r="P617" s="3">
        <v>2022</v>
      </c>
      <c r="Q617" s="3">
        <f>VLOOKUP(Table13[[#This Row],[Location_HQ]],tech_layoffs_location!A:F,6,FALSE)</f>
        <v>34.053690899999999</v>
      </c>
      <c r="R617" s="3">
        <f>VLOOKUP(Table13[[#This Row],[Location_HQ]],tech_layoffs_location!A:G,7,FALSE)</f>
        <v>-118.242766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98" t="s">
        <v>133</v>
      </c>
      <c r="N618" s="3" t="s">
        <v>72</v>
      </c>
      <c r="O618" s="47">
        <v>39</v>
      </c>
      <c r="P618" s="3">
        <v>2022</v>
      </c>
      <c r="Q618" s="3">
        <f>VLOOKUP(Table13[[#This Row],[Location_HQ]],tech_layoffs_location!A:F,6,FALSE)</f>
        <v>49.260872399999997</v>
      </c>
      <c r="R618" s="3">
        <f>VLOOKUP(Table13[[#This Row],[Location_HQ]],tech_layoffs_location!A:G,7,FALSE)</f>
        <v>-123.113952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98" t="s">
        <v>24</v>
      </c>
      <c r="N619" s="3" t="s">
        <v>31</v>
      </c>
      <c r="O619" s="47">
        <v>242</v>
      </c>
      <c r="P619" s="3">
        <v>2022</v>
      </c>
      <c r="Q619" s="3">
        <f>VLOOKUP(Table13[[#This Row],[Location_HQ]],tech_layoffs_location!A:F,6,FALSE)</f>
        <v>37.6624312</v>
      </c>
      <c r="R619" s="3">
        <f>VLOOKUP(Table13[[#This Row],[Location_HQ]],tech_layoffs_location!A:G,7,FALSE)</f>
        <v>-121.87467890000001</v>
      </c>
    </row>
    <row r="620" spans="1:18" x14ac:dyDescent="0.2">
      <c r="A620" s="3">
        <v>619</v>
      </c>
      <c r="B620" s="3" t="s">
        <v>622</v>
      </c>
      <c r="C620" s="3" t="s">
        <v>1735</v>
      </c>
      <c r="D620" s="11"/>
      <c r="E620" s="3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98" t="s">
        <v>38</v>
      </c>
      <c r="N620" s="3" t="s">
        <v>31</v>
      </c>
      <c r="O620" s="47">
        <v>679</v>
      </c>
      <c r="P620" s="3">
        <v>2022</v>
      </c>
      <c r="Q620" s="3">
        <f>VLOOKUP(Table13[[#This Row],[Location_HQ]],tech_layoffs_location!A:F,6,FALSE)</f>
        <v>33.678333600000002</v>
      </c>
      <c r="R620" s="3">
        <f>VLOOKUP(Table13[[#This Row],[Location_HQ]],tech_layoffs_location!A:G,7,FALSE)</f>
        <v>-118.000016</v>
      </c>
    </row>
    <row r="621" spans="1:18" x14ac:dyDescent="0.2">
      <c r="A621" s="3">
        <v>620</v>
      </c>
      <c r="B621" s="3" t="s">
        <v>846</v>
      </c>
      <c r="C621" s="3" t="s">
        <v>79</v>
      </c>
      <c r="E621" s="3" t="s">
        <v>1373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98" t="s">
        <v>19</v>
      </c>
      <c r="N621" s="3" t="s">
        <v>25</v>
      </c>
      <c r="O621" s="47">
        <v>652</v>
      </c>
      <c r="P621" s="3">
        <v>2022</v>
      </c>
      <c r="Q621" s="3">
        <f>VLOOKUP(Table13[[#This Row],[Location_HQ]],tech_layoffs_location!A:F,6,FALSE)</f>
        <v>34.053690899999999</v>
      </c>
      <c r="R621" s="3">
        <f>VLOOKUP(Table13[[#This Row],[Location_HQ]],tech_layoffs_location!A:G,7,FALSE)</f>
        <v>-118.242766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98" t="s">
        <v>71</v>
      </c>
      <c r="N622" s="3" t="s">
        <v>39</v>
      </c>
      <c r="O622" s="47">
        <v>166</v>
      </c>
      <c r="P622" s="3">
        <v>2022</v>
      </c>
      <c r="Q622" s="3">
        <f>VLOOKUP(Table13[[#This Row],[Location_HQ]],tech_layoffs_location!A:F,6,FALSE)</f>
        <v>19.078545099999999</v>
      </c>
      <c r="R622" s="3">
        <f>VLOOKUP(Table13[[#This Row],[Location_HQ]],tech_layoffs_location!A:G,7,FALSE)</f>
        <v>72.878175999999996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98" t="s">
        <v>71</v>
      </c>
      <c r="N623" s="3" t="s">
        <v>72</v>
      </c>
      <c r="O623" s="47">
        <v>20</v>
      </c>
      <c r="P623" s="3">
        <v>2022</v>
      </c>
      <c r="Q623" s="3">
        <f>VLOOKUP(Table13[[#This Row],[Location_HQ]],tech_layoffs_location!A:F,6,FALSE)</f>
        <v>37.779258800000001</v>
      </c>
      <c r="R623" s="3">
        <f>VLOOKUP(Table13[[#This Row],[Location_HQ]],tech_layoffs_location!A:G,7,FALSE)</f>
        <v>-122.4193286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98" t="s">
        <v>626</v>
      </c>
      <c r="N624" s="3" t="s">
        <v>52</v>
      </c>
      <c r="O624" s="47">
        <v>163</v>
      </c>
      <c r="P624" s="3">
        <v>2022</v>
      </c>
      <c r="Q624" s="3">
        <f>VLOOKUP(Table13[[#This Row],[Location_HQ]],tech_layoffs_location!A:F,6,FALSE)</f>
        <v>45.5031824</v>
      </c>
      <c r="R624" s="3">
        <f>VLOOKUP(Table13[[#This Row],[Location_HQ]],tech_layoffs_location!A:G,7,FALSE)</f>
        <v>-73.569806499999999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98" t="s">
        <v>19</v>
      </c>
      <c r="N625" s="3" t="s">
        <v>36</v>
      </c>
      <c r="O625" s="47">
        <v>30</v>
      </c>
      <c r="P625" s="3">
        <v>2022</v>
      </c>
      <c r="Q625" s="3">
        <f>VLOOKUP(Table13[[#This Row],[Location_HQ]],tech_layoffs_location!A:F,6,FALSE)</f>
        <v>42.355433400000003</v>
      </c>
      <c r="R625" s="3">
        <f>VLOOKUP(Table13[[#This Row],[Location_HQ]],tech_layoffs_location!A:G,7,FALSE)</f>
        <v>-71.060511000000005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98" t="s">
        <v>33</v>
      </c>
      <c r="N626" s="3" t="s">
        <v>52</v>
      </c>
      <c r="O626" s="47">
        <v>28</v>
      </c>
      <c r="P626" s="3">
        <v>2022</v>
      </c>
      <c r="Q626" s="3">
        <f>VLOOKUP(Table13[[#This Row],[Location_HQ]],tech_layoffs_location!A:F,6,FALSE)</f>
        <v>43.6534817</v>
      </c>
      <c r="R626" s="3">
        <f>VLOOKUP(Table13[[#This Row],[Location_HQ]],tech_layoffs_location!A:G,7,FALSE)</f>
        <v>-79.383934699999998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98" t="s">
        <v>133</v>
      </c>
      <c r="N627" s="3" t="s">
        <v>72</v>
      </c>
      <c r="O627" s="47">
        <v>42</v>
      </c>
      <c r="P627" s="3">
        <v>2022</v>
      </c>
      <c r="Q627" s="3">
        <f>VLOOKUP(Table13[[#This Row],[Location_HQ]],tech_layoffs_location!A:F,6,FALSE)</f>
        <v>43.6534817</v>
      </c>
      <c r="R627" s="3">
        <f>VLOOKUP(Table13[[#This Row],[Location_HQ]],tech_layoffs_location!A:G,7,FALSE)</f>
        <v>-79.383934699999998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98" t="s">
        <v>33</v>
      </c>
      <c r="N628" s="3" t="s">
        <v>31</v>
      </c>
      <c r="P628" s="3">
        <v>2022</v>
      </c>
      <c r="Q628" s="3">
        <f>VLOOKUP(Table13[[#This Row],[Location_HQ]],tech_layoffs_location!A:F,6,FALSE)</f>
        <v>41.875561599999997</v>
      </c>
      <c r="R628" s="3">
        <f>VLOOKUP(Table13[[#This Row],[Location_HQ]],tech_layoffs_location!A:G,7,FALSE)</f>
        <v>-87.6244212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98" t="s">
        <v>93</v>
      </c>
      <c r="N629" s="3" t="s">
        <v>66</v>
      </c>
      <c r="O629" s="47">
        <v>507</v>
      </c>
      <c r="P629" s="3">
        <v>2022</v>
      </c>
      <c r="Q629" s="3">
        <f>VLOOKUP(Table13[[#This Row],[Location_HQ]],tech_layoffs_location!A:F,6,FALSE)</f>
        <v>-23.550650699999998</v>
      </c>
      <c r="R629" s="3">
        <f>VLOOKUP(Table13[[#This Row],[Location_HQ]],tech_layoffs_location!A:G,7,FALSE)</f>
        <v>-46.633382400000002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98" t="s">
        <v>133</v>
      </c>
      <c r="N630" s="3" t="s">
        <v>31</v>
      </c>
      <c r="O630" s="47">
        <v>76</v>
      </c>
      <c r="P630" s="3">
        <v>2022</v>
      </c>
      <c r="Q630" s="3">
        <f>VLOOKUP(Table13[[#This Row],[Location_HQ]],tech_layoffs_location!A:F,6,FALSE)</f>
        <v>32.0852997</v>
      </c>
      <c r="R630" s="3">
        <f>VLOOKUP(Table13[[#This Row],[Location_HQ]],tech_layoffs_location!A:G,7,FALSE)</f>
        <v>34.781806400000001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98" t="s">
        <v>24</v>
      </c>
      <c r="N631" s="3" t="s">
        <v>31</v>
      </c>
      <c r="O631" s="47">
        <v>75</v>
      </c>
      <c r="P631" s="3">
        <v>2022</v>
      </c>
      <c r="Q631" s="3">
        <f>VLOOKUP(Table13[[#This Row],[Location_HQ]],tech_layoffs_location!A:F,6,FALSE)</f>
        <v>41.875561599999997</v>
      </c>
      <c r="R631" s="3">
        <f>VLOOKUP(Table13[[#This Row],[Location_HQ]],tech_layoffs_location!A:G,7,FALSE)</f>
        <v>-87.6244212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98" t="s">
        <v>133</v>
      </c>
      <c r="N632" s="3" t="s">
        <v>44</v>
      </c>
      <c r="O632" s="47">
        <v>300</v>
      </c>
      <c r="P632" s="3">
        <v>2022</v>
      </c>
      <c r="Q632" s="3">
        <f>VLOOKUP(Table13[[#This Row],[Location_HQ]],tech_layoffs_location!A:F,6,FALSE)</f>
        <v>49.260872399999997</v>
      </c>
      <c r="R632" s="3">
        <f>VLOOKUP(Table13[[#This Row],[Location_HQ]],tech_layoffs_location!A:G,7,FALSE)</f>
        <v>-123.113952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98" t="s">
        <v>19</v>
      </c>
      <c r="N633" s="3" t="s">
        <v>25</v>
      </c>
      <c r="O633" s="47">
        <v>165</v>
      </c>
      <c r="P633" s="3">
        <v>2022</v>
      </c>
      <c r="Q633" s="3">
        <f>VLOOKUP(Table13[[#This Row],[Location_HQ]],tech_layoffs_location!A:F,6,FALSE)</f>
        <v>-37.814245399999997</v>
      </c>
      <c r="R633" s="3">
        <f>VLOOKUP(Table13[[#This Row],[Location_HQ]],tech_layoffs_location!A:G,7,FALSE)</f>
        <v>144.9631732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98" t="s">
        <v>33</v>
      </c>
      <c r="N634" s="3" t="s">
        <v>39</v>
      </c>
      <c r="O634" s="47">
        <v>338</v>
      </c>
      <c r="P634" s="3">
        <v>2022</v>
      </c>
      <c r="Q634" s="3">
        <f>VLOOKUP(Table13[[#This Row],[Location_HQ]],tech_layoffs_location!A:F,6,FALSE)</f>
        <v>-25.4295963</v>
      </c>
      <c r="R634" s="3">
        <f>VLOOKUP(Table13[[#This Row],[Location_HQ]],tech_layoffs_location!A:G,7,FALSE)</f>
        <v>-49.271272400000001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98" t="s">
        <v>242</v>
      </c>
      <c r="N635" s="3" t="s">
        <v>31</v>
      </c>
      <c r="O635" s="47">
        <v>1100</v>
      </c>
      <c r="P635" s="3">
        <v>2022</v>
      </c>
      <c r="Q635" s="3">
        <f>VLOOKUP(Table13[[#This Row],[Location_HQ]],tech_layoffs_location!A:F,6,FALSE)</f>
        <v>37.336166300000002</v>
      </c>
      <c r="R635" s="3">
        <f>VLOOKUP(Table13[[#This Row],[Location_HQ]],tech_layoffs_location!A:G,7,FALSE)</f>
        <v>-121.890591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98" t="s">
        <v>24</v>
      </c>
      <c r="N636" s="3" t="s">
        <v>31</v>
      </c>
      <c r="O636" s="47">
        <v>533</v>
      </c>
      <c r="P636" s="3">
        <v>2022</v>
      </c>
      <c r="Q636" s="3">
        <f>VLOOKUP(Table13[[#This Row],[Location_HQ]],tech_layoffs_location!A:F,6,FALSE)</f>
        <v>42.355433400000003</v>
      </c>
      <c r="R636" s="3">
        <f>VLOOKUP(Table13[[#This Row],[Location_HQ]],tech_layoffs_location!A:G,7,FALSE)</f>
        <v>-71.060511000000005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98" t="s">
        <v>33</v>
      </c>
      <c r="N637" s="3" t="s">
        <v>44</v>
      </c>
      <c r="O637" s="47">
        <v>114</v>
      </c>
      <c r="P637" s="3">
        <v>2022</v>
      </c>
      <c r="Q637" s="3" t="str">
        <f>VLOOKUP(Table13[[#This Row],[Location_HQ]],tech_layoffs_location!A:F,6,FALSE)</f>
        <v xml:space="preserve">	37,910076</v>
      </c>
      <c r="R637" s="3">
        <f>VLOOKUP(Table13[[#This Row],[Location_HQ]],tech_layoffs_location!A:G,7,FALSE)</f>
        <v>-122.065186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98" t="s">
        <v>133</v>
      </c>
      <c r="N638" s="3" t="s">
        <v>44</v>
      </c>
      <c r="O638" s="47">
        <v>105</v>
      </c>
      <c r="P638" s="3">
        <v>2022</v>
      </c>
      <c r="Q638" s="3">
        <f>VLOOKUP(Table13[[#This Row],[Location_HQ]],tech_layoffs_location!A:F,6,FALSE)</f>
        <v>51.489333500000001</v>
      </c>
      <c r="R638" s="3">
        <f>VLOOKUP(Table13[[#This Row],[Location_HQ]],tech_layoffs_location!A:G,7,FALSE)</f>
        <v>-0.14405508452768701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98" t="s">
        <v>71</v>
      </c>
      <c r="N639" s="3" t="s">
        <v>52</v>
      </c>
      <c r="O639" s="47">
        <v>40</v>
      </c>
      <c r="P639" s="3">
        <v>2022</v>
      </c>
      <c r="Q639" s="3">
        <f>VLOOKUP(Table13[[#This Row],[Location_HQ]],tech_layoffs_location!A:F,6,FALSE)</f>
        <v>-23.550650699999998</v>
      </c>
      <c r="R639" s="3">
        <f>VLOOKUP(Table13[[#This Row],[Location_HQ]],tech_layoffs_location!A:G,7,FALSE)</f>
        <v>-46.633382400000002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98" t="s">
        <v>24</v>
      </c>
      <c r="N640" s="3" t="s">
        <v>44</v>
      </c>
      <c r="O640" s="47">
        <v>218</v>
      </c>
      <c r="P640" s="3">
        <v>2022</v>
      </c>
      <c r="Q640" s="3">
        <f>VLOOKUP(Table13[[#This Row],[Location_HQ]],tech_layoffs_location!A:F,6,FALSE)</f>
        <v>37.779258800000001</v>
      </c>
      <c r="R640" s="3">
        <f>VLOOKUP(Table13[[#This Row],[Location_HQ]],tech_layoffs_location!A:G,7,FALSE)</f>
        <v>-122.4193286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98" t="s">
        <v>93</v>
      </c>
      <c r="N641" s="3" t="s">
        <v>111</v>
      </c>
      <c r="O641" s="47">
        <v>201</v>
      </c>
      <c r="P641" s="3">
        <v>2022</v>
      </c>
      <c r="Q641" s="3">
        <f>VLOOKUP(Table13[[#This Row],[Location_HQ]],tech_layoffs_location!A:F,6,FALSE)</f>
        <v>41.875561599999997</v>
      </c>
      <c r="R641" s="3">
        <f>VLOOKUP(Table13[[#This Row],[Location_HQ]],tech_layoffs_location!A:G,7,FALSE)</f>
        <v>-87.6244212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98" t="s">
        <v>33</v>
      </c>
      <c r="N642" s="3" t="s">
        <v>72</v>
      </c>
      <c r="O642" s="47">
        <v>42</v>
      </c>
      <c r="P642" s="3">
        <v>2022</v>
      </c>
      <c r="Q642" s="3">
        <f>VLOOKUP(Table13[[#This Row],[Location_HQ]],tech_layoffs_location!A:F,6,FALSE)</f>
        <v>-1.2832532999999999</v>
      </c>
      <c r="R642" s="3">
        <f>VLOOKUP(Table13[[#This Row],[Location_HQ]],tech_layoffs_location!A:G,7,FALSE)</f>
        <v>36.817244899999999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98" t="s">
        <v>24</v>
      </c>
      <c r="N643" s="3" t="s">
        <v>111</v>
      </c>
      <c r="O643" s="47">
        <v>255</v>
      </c>
      <c r="P643" s="3">
        <v>2022</v>
      </c>
      <c r="Q643" s="3">
        <f>VLOOKUP(Table13[[#This Row],[Location_HQ]],tech_layoffs_location!A:F,6,FALSE)</f>
        <v>37.668820500000002</v>
      </c>
      <c r="R643" s="3">
        <f>VLOOKUP(Table13[[#This Row],[Location_HQ]],tech_layoffs_location!A:G,7,FALSE)</f>
        <v>-122.08079600000001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98" t="s">
        <v>402</v>
      </c>
      <c r="N644" s="3" t="s">
        <v>31</v>
      </c>
      <c r="O644" s="47">
        <v>1900</v>
      </c>
      <c r="P644" s="3">
        <v>2022</v>
      </c>
      <c r="Q644" s="3">
        <f>VLOOKUP(Table13[[#This Row],[Location_HQ]],tech_layoffs_location!A:F,6,FALSE)</f>
        <v>40.7127281</v>
      </c>
      <c r="R644" s="3">
        <f>VLOOKUP(Table13[[#This Row],[Location_HQ]],tech_layoffs_location!A:G,7,FALSE)</f>
        <v>-74.006015199999993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98" t="s">
        <v>38</v>
      </c>
      <c r="N645" s="3" t="s">
        <v>31</v>
      </c>
      <c r="O645" s="47">
        <v>665</v>
      </c>
      <c r="P645" s="3">
        <v>2022</v>
      </c>
      <c r="Q645" s="3">
        <f>VLOOKUP(Table13[[#This Row],[Location_HQ]],tech_layoffs_location!A:F,6,FALSE)</f>
        <v>37.779258800000001</v>
      </c>
      <c r="R645" s="3">
        <f>VLOOKUP(Table13[[#This Row],[Location_HQ]],tech_layoffs_location!A:G,7,FALSE)</f>
        <v>-122.4193286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98" t="s">
        <v>24</v>
      </c>
      <c r="N646" s="3" t="s">
        <v>31</v>
      </c>
      <c r="O646" s="47">
        <v>380</v>
      </c>
      <c r="P646" s="3">
        <v>2022</v>
      </c>
      <c r="Q646" s="3">
        <f>VLOOKUP(Table13[[#This Row],[Location_HQ]],tech_layoffs_location!A:F,6,FALSE)</f>
        <v>40.7127281</v>
      </c>
      <c r="R646" s="3">
        <f>VLOOKUP(Table13[[#This Row],[Location_HQ]],tech_layoffs_location!A:G,7,FALSE)</f>
        <v>-74.006015199999993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98" t="s">
        <v>24</v>
      </c>
      <c r="N647" s="3" t="s">
        <v>31</v>
      </c>
      <c r="O647" s="47">
        <v>791</v>
      </c>
      <c r="P647" s="3">
        <v>2022</v>
      </c>
      <c r="Q647" s="3">
        <f>VLOOKUP(Table13[[#This Row],[Location_HQ]],tech_layoffs_location!A:F,6,FALSE)</f>
        <v>41.053430200000001</v>
      </c>
      <c r="R647" s="3">
        <f>VLOOKUP(Table13[[#This Row],[Location_HQ]],tech_layoffs_location!A:G,7,FALSE)</f>
        <v>-73.538734099999999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98" t="s">
        <v>24</v>
      </c>
      <c r="N648" s="3" t="s">
        <v>111</v>
      </c>
      <c r="O648" s="47">
        <v>293</v>
      </c>
      <c r="P648" s="3">
        <v>2022</v>
      </c>
      <c r="Q648" s="3">
        <f>VLOOKUP(Table13[[#This Row],[Location_HQ]],tech_layoffs_location!A:F,6,FALSE)</f>
        <v>45.5031824</v>
      </c>
      <c r="R648" s="3">
        <f>VLOOKUP(Table13[[#This Row],[Location_HQ]],tech_layoffs_location!A:G,7,FALSE)</f>
        <v>-73.569806499999999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98" t="s">
        <v>82</v>
      </c>
      <c r="N649" s="3" t="s">
        <v>111</v>
      </c>
      <c r="O649" s="47">
        <v>205</v>
      </c>
      <c r="P649" s="3">
        <v>2022</v>
      </c>
      <c r="Q649" s="3">
        <f>VLOOKUP(Table13[[#This Row],[Location_HQ]],tech_layoffs_location!A:F,6,FALSE)</f>
        <v>32.0852997</v>
      </c>
      <c r="R649" s="3">
        <f>VLOOKUP(Table13[[#This Row],[Location_HQ]],tech_layoffs_location!A:G,7,FALSE)</f>
        <v>34.781806400000001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98" t="s">
        <v>87</v>
      </c>
      <c r="N650" s="3" t="s">
        <v>72</v>
      </c>
      <c r="O650" s="47">
        <v>11</v>
      </c>
      <c r="P650" s="3">
        <v>2022</v>
      </c>
      <c r="Q650" s="3">
        <f>VLOOKUP(Table13[[#This Row],[Location_HQ]],tech_layoffs_location!A:F,6,FALSE)</f>
        <v>39.7683331</v>
      </c>
      <c r="R650" s="3">
        <f>VLOOKUP(Table13[[#This Row],[Location_HQ]],tech_layoffs_location!A:G,7,FALSE)</f>
        <v>-86.158350200000001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98" t="s">
        <v>142</v>
      </c>
      <c r="N651" s="3" t="s">
        <v>52</v>
      </c>
      <c r="O651" s="47">
        <v>80</v>
      </c>
      <c r="P651" s="3">
        <v>2022</v>
      </c>
      <c r="Q651" s="3">
        <f>VLOOKUP(Table13[[#This Row],[Location_HQ]],tech_layoffs_location!A:F,6,FALSE)</f>
        <v>37.354106999999999</v>
      </c>
      <c r="R651" s="3">
        <f>VLOOKUP(Table13[[#This Row],[Location_HQ]],tech_layoffs_location!A:G,7,FALSE)</f>
        <v>-121.95523799999999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98" t="s">
        <v>242</v>
      </c>
      <c r="N652" s="3" t="s">
        <v>31</v>
      </c>
      <c r="O652" s="47">
        <v>214</v>
      </c>
      <c r="P652" s="3">
        <v>2022</v>
      </c>
      <c r="Q652" s="3">
        <f>VLOOKUP(Table13[[#This Row],[Location_HQ]],tech_layoffs_location!A:F,6,FALSE)</f>
        <v>37.779258800000001</v>
      </c>
      <c r="R652" s="3">
        <f>VLOOKUP(Table13[[#This Row],[Location_HQ]],tech_layoffs_location!A:G,7,FALSE)</f>
        <v>-122.4193286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98" t="s">
        <v>24</v>
      </c>
      <c r="N653" s="3" t="s">
        <v>44</v>
      </c>
      <c r="O653" s="47">
        <v>215</v>
      </c>
      <c r="P653" s="3">
        <v>2022</v>
      </c>
      <c r="Q653" s="3">
        <f>VLOOKUP(Table13[[#This Row],[Location_HQ]],tech_layoffs_location!A:F,6,FALSE)</f>
        <v>30.271128600000001</v>
      </c>
      <c r="R653" s="3">
        <f>VLOOKUP(Table13[[#This Row],[Location_HQ]],tech_layoffs_location!A:G,7,FALSE)</f>
        <v>-97.743699500000005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98" t="s">
        <v>33</v>
      </c>
      <c r="N654" s="3" t="s">
        <v>31</v>
      </c>
      <c r="P654" s="3">
        <v>2022</v>
      </c>
      <c r="Q654" s="3">
        <f>VLOOKUP(Table13[[#This Row],[Location_HQ]],tech_layoffs_location!A:F,6,FALSE)</f>
        <v>42.355433400000003</v>
      </c>
      <c r="R654" s="3">
        <f>VLOOKUP(Table13[[#This Row],[Location_HQ]],tech_layoffs_location!A:G,7,FALSE)</f>
        <v>-71.060511000000005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98" t="s">
        <v>133</v>
      </c>
      <c r="N655" s="3" t="s">
        <v>111</v>
      </c>
      <c r="O655" s="47">
        <v>187</v>
      </c>
      <c r="P655" s="3">
        <v>2022</v>
      </c>
      <c r="Q655" s="3">
        <f>VLOOKUP(Table13[[#This Row],[Location_HQ]],tech_layoffs_location!A:F,6,FALSE)</f>
        <v>47.603832099999998</v>
      </c>
      <c r="R655" s="3">
        <f>VLOOKUP(Table13[[#This Row],[Location_HQ]],tech_layoffs_location!A:G,7,FALSE)</f>
        <v>-122.330062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98" t="s">
        <v>142</v>
      </c>
      <c r="N656" s="3" t="s">
        <v>150</v>
      </c>
      <c r="O656" s="47">
        <v>1</v>
      </c>
      <c r="P656" s="3">
        <v>2022</v>
      </c>
      <c r="Q656" s="3">
        <f>VLOOKUP(Table13[[#This Row],[Location_HQ]],tech_layoffs_location!A:F,6,FALSE)</f>
        <v>32.0852997</v>
      </c>
      <c r="R656" s="3">
        <f>VLOOKUP(Table13[[#This Row],[Location_HQ]],tech_layoffs_location!A:G,7,FALSE)</f>
        <v>34.781806400000001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98" t="s">
        <v>142</v>
      </c>
      <c r="N657" s="3" t="s">
        <v>36</v>
      </c>
      <c r="O657" s="47">
        <v>21</v>
      </c>
      <c r="P657" s="3">
        <v>2022</v>
      </c>
      <c r="Q657" s="3">
        <f>VLOOKUP(Table13[[#This Row],[Location_HQ]],tech_layoffs_location!A:F,6,FALSE)</f>
        <v>42.355433400000003</v>
      </c>
      <c r="R657" s="3">
        <f>VLOOKUP(Table13[[#This Row],[Location_HQ]],tech_layoffs_location!A:G,7,FALSE)</f>
        <v>-71.060511000000005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98" t="s">
        <v>82</v>
      </c>
      <c r="N658" s="3" t="s">
        <v>84</v>
      </c>
      <c r="O658" s="47">
        <v>1000</v>
      </c>
      <c r="P658" s="3">
        <v>2022</v>
      </c>
      <c r="Q658" s="3">
        <f>VLOOKUP(Table13[[#This Row],[Location_HQ]],tech_layoffs_location!A:F,6,FALSE)</f>
        <v>42.355433400000003</v>
      </c>
      <c r="R658" s="3">
        <f>VLOOKUP(Table13[[#This Row],[Location_HQ]],tech_layoffs_location!A:G,7,FALSE)</f>
        <v>-71.060511000000005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98" t="s">
        <v>33</v>
      </c>
      <c r="N659" s="3" t="s">
        <v>25</v>
      </c>
      <c r="O659" s="47">
        <v>472</v>
      </c>
      <c r="P659" s="3">
        <v>2022</v>
      </c>
      <c r="Q659" s="3">
        <f>VLOOKUP(Table13[[#This Row],[Location_HQ]],tech_layoffs_location!A:F,6,FALSE)</f>
        <v>40.7127281</v>
      </c>
      <c r="R659" s="3">
        <f>VLOOKUP(Table13[[#This Row],[Location_HQ]],tech_layoffs_location!A:G,7,FALSE)</f>
        <v>-74.006015199999993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98" t="s">
        <v>87</v>
      </c>
      <c r="N660" s="3" t="s">
        <v>150</v>
      </c>
      <c r="O660" s="47">
        <v>3</v>
      </c>
      <c r="P660" s="3">
        <v>2022</v>
      </c>
      <c r="Q660" s="3">
        <f>VLOOKUP(Table13[[#This Row],[Location_HQ]],tech_layoffs_location!A:F,6,FALSE)</f>
        <v>37.779258800000001</v>
      </c>
      <c r="R660" s="3">
        <f>VLOOKUP(Table13[[#This Row],[Location_HQ]],tech_layoffs_location!A:G,7,FALSE)</f>
        <v>-122.4193286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98" t="s">
        <v>63</v>
      </c>
      <c r="N661" s="3" t="s">
        <v>44</v>
      </c>
      <c r="O661" s="47">
        <v>91</v>
      </c>
      <c r="P661" s="3">
        <v>2022</v>
      </c>
      <c r="Q661" s="3">
        <f>VLOOKUP(Table13[[#This Row],[Location_HQ]],tech_layoffs_location!A:F,6,FALSE)</f>
        <v>43.6534817</v>
      </c>
      <c r="R661" s="3">
        <f>VLOOKUP(Table13[[#This Row],[Location_HQ]],tech_layoffs_location!A:G,7,FALSE)</f>
        <v>-79.383934699999998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98" t="s">
        <v>87</v>
      </c>
      <c r="N662" s="3" t="s">
        <v>44</v>
      </c>
      <c r="O662" s="47">
        <v>114</v>
      </c>
      <c r="P662" s="3">
        <v>2022</v>
      </c>
      <c r="Q662" s="3">
        <f>VLOOKUP(Table13[[#This Row],[Location_HQ]],tech_layoffs_location!A:F,6,FALSE)</f>
        <v>37.779258800000001</v>
      </c>
      <c r="R662" s="3">
        <f>VLOOKUP(Table13[[#This Row],[Location_HQ]],tech_layoffs_location!A:G,7,FALSE)</f>
        <v>-122.4193286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98" t="s">
        <v>35</v>
      </c>
      <c r="N663" s="3" t="s">
        <v>111</v>
      </c>
      <c r="O663" s="47">
        <v>646</v>
      </c>
      <c r="P663" s="3">
        <v>2022</v>
      </c>
      <c r="Q663" s="3">
        <f>VLOOKUP(Table13[[#This Row],[Location_HQ]],tech_layoffs_location!A:F,6,FALSE)</f>
        <v>52.517036500000003</v>
      </c>
      <c r="R663" s="3">
        <f>VLOOKUP(Table13[[#This Row],[Location_HQ]],tech_layoffs_location!A:G,7,FALSE)</f>
        <v>13.3888599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98" t="s">
        <v>38</v>
      </c>
      <c r="N664" s="3" t="s">
        <v>72</v>
      </c>
      <c r="O664" s="47">
        <v>24</v>
      </c>
      <c r="P664" s="3">
        <v>2022</v>
      </c>
      <c r="Q664" s="3">
        <f>VLOOKUP(Table13[[#This Row],[Location_HQ]],tech_layoffs_location!A:F,6,FALSE)</f>
        <v>30.271128600000001</v>
      </c>
      <c r="R664" s="3">
        <f>VLOOKUP(Table13[[#This Row],[Location_HQ]],tech_layoffs_location!A:G,7,FALSE)</f>
        <v>-97.743699500000005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98" t="s">
        <v>140</v>
      </c>
      <c r="N665" s="3" t="s">
        <v>52</v>
      </c>
      <c r="O665" s="47">
        <v>117</v>
      </c>
      <c r="P665" s="3">
        <v>2022</v>
      </c>
      <c r="Q665" s="3">
        <f>VLOOKUP(Table13[[#This Row],[Location_HQ]],tech_layoffs_location!A:F,6,FALSE)</f>
        <v>37.496904000000001</v>
      </c>
      <c r="R665" s="3">
        <f>VLOOKUP(Table13[[#This Row],[Location_HQ]],tech_layoffs_location!A:G,7,FALSE)</f>
        <v>-122.33305729999999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98" t="s">
        <v>38</v>
      </c>
      <c r="N666" s="3" t="s">
        <v>52</v>
      </c>
      <c r="O666" s="47">
        <v>78</v>
      </c>
      <c r="P666" s="3">
        <v>2022</v>
      </c>
      <c r="Q666" s="3">
        <f>VLOOKUP(Table13[[#This Row],[Location_HQ]],tech_layoffs_location!A:F,6,FALSE)</f>
        <v>40.7127281</v>
      </c>
      <c r="R666" s="3">
        <f>VLOOKUP(Table13[[#This Row],[Location_HQ]],tech_layoffs_location!A:G,7,FALSE)</f>
        <v>-74.006015199999993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98" t="s">
        <v>24</v>
      </c>
      <c r="N667" s="3" t="s">
        <v>52</v>
      </c>
      <c r="O667" s="47">
        <v>44</v>
      </c>
      <c r="P667" s="3">
        <v>2022</v>
      </c>
      <c r="Q667" s="3">
        <f>VLOOKUP(Table13[[#This Row],[Location_HQ]],tech_layoffs_location!A:F,6,FALSE)</f>
        <v>38.8950368</v>
      </c>
      <c r="R667" s="3">
        <f>VLOOKUP(Table13[[#This Row],[Location_HQ]],tech_layoffs_location!A:G,7,FALSE)</f>
        <v>-77.036542699999998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98" t="s">
        <v>142</v>
      </c>
      <c r="N668" s="3" t="s">
        <v>44</v>
      </c>
      <c r="O668" s="47">
        <v>123</v>
      </c>
      <c r="P668" s="3">
        <v>2022</v>
      </c>
      <c r="Q668" s="3">
        <f>VLOOKUP(Table13[[#This Row],[Location_HQ]],tech_layoffs_location!A:F,6,FALSE)</f>
        <v>51.453802199999998</v>
      </c>
      <c r="R668" s="3">
        <f>VLOOKUP(Table13[[#This Row],[Location_HQ]],tech_layoffs_location!A:G,7,FALSE)</f>
        <v>-2.5972985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98" t="s">
        <v>140</v>
      </c>
      <c r="N669" s="3" t="s">
        <v>111</v>
      </c>
      <c r="O669" s="47">
        <v>169</v>
      </c>
      <c r="P669" s="3">
        <v>2022</v>
      </c>
      <c r="Q669" s="3">
        <f>VLOOKUP(Table13[[#This Row],[Location_HQ]],tech_layoffs_location!A:F,6,FALSE)</f>
        <v>37.779258800000001</v>
      </c>
      <c r="R669" s="3">
        <f>VLOOKUP(Table13[[#This Row],[Location_HQ]],tech_layoffs_location!A:G,7,FALSE)</f>
        <v>-122.4193286</v>
      </c>
    </row>
    <row r="670" spans="1:18" x14ac:dyDescent="0.2">
      <c r="A670" s="3">
        <v>669</v>
      </c>
      <c r="B670" s="3" t="s">
        <v>808</v>
      </c>
      <c r="C670" s="3" t="s">
        <v>79</v>
      </c>
      <c r="E670" s="3" t="s">
        <v>1373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98" t="s">
        <v>24</v>
      </c>
      <c r="N670" s="3" t="s">
        <v>31</v>
      </c>
      <c r="O670" s="47">
        <v>910</v>
      </c>
      <c r="P670" s="3">
        <v>2022</v>
      </c>
      <c r="Q670" s="3">
        <f>VLOOKUP(Table13[[#This Row],[Location_HQ]],tech_layoffs_location!A:F,6,FALSE)</f>
        <v>34.053690899999999</v>
      </c>
      <c r="R670" s="3">
        <f>VLOOKUP(Table13[[#This Row],[Location_HQ]],tech_layoffs_location!A:G,7,FALSE)</f>
        <v>-118.242766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98" t="s">
        <v>38</v>
      </c>
      <c r="N671" s="3" t="s">
        <v>31</v>
      </c>
      <c r="O671" s="47">
        <v>1300</v>
      </c>
      <c r="P671" s="3">
        <v>2022</v>
      </c>
      <c r="Q671" s="3">
        <f>VLOOKUP(Table13[[#This Row],[Location_HQ]],tech_layoffs_location!A:F,6,FALSE)</f>
        <v>37.4443293</v>
      </c>
      <c r="R671" s="3">
        <f>VLOOKUP(Table13[[#This Row],[Location_HQ]],tech_layoffs_location!A:G,7,FALSE)</f>
        <v>-122.1598465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98" t="s">
        <v>38</v>
      </c>
      <c r="N672" s="3" t="s">
        <v>25</v>
      </c>
      <c r="O672" s="47">
        <v>188</v>
      </c>
      <c r="P672" s="3">
        <v>2022</v>
      </c>
      <c r="Q672" s="3">
        <f>VLOOKUP(Table13[[#This Row],[Location_HQ]],tech_layoffs_location!A:F,6,FALSE)</f>
        <v>52.517036500000003</v>
      </c>
      <c r="R672" s="3">
        <f>VLOOKUP(Table13[[#This Row],[Location_HQ]],tech_layoffs_location!A:G,7,FALSE)</f>
        <v>13.3888599</v>
      </c>
    </row>
    <row r="673" spans="1:18" x14ac:dyDescent="0.2">
      <c r="A673" s="3">
        <v>672</v>
      </c>
      <c r="B673" s="3" t="s">
        <v>807</v>
      </c>
      <c r="C673" s="3" t="s">
        <v>79</v>
      </c>
      <c r="E673" s="3" t="s">
        <v>1373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98" t="s">
        <v>19</v>
      </c>
      <c r="N673" s="3" t="s">
        <v>31</v>
      </c>
      <c r="O673" s="47">
        <v>4900</v>
      </c>
      <c r="P673" s="3">
        <v>2022</v>
      </c>
      <c r="Q673" s="3">
        <f>VLOOKUP(Table13[[#This Row],[Location_HQ]],tech_layoffs_location!A:F,6,FALSE)</f>
        <v>34.053690899999999</v>
      </c>
      <c r="R673" s="3">
        <f>VLOOKUP(Table13[[#This Row],[Location_HQ]],tech_layoffs_location!A:G,7,FALSE)</f>
        <v>-118.242766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98" t="s">
        <v>24</v>
      </c>
      <c r="N674" s="3" t="s">
        <v>31</v>
      </c>
      <c r="O674" s="47">
        <v>173</v>
      </c>
      <c r="P674" s="3">
        <v>2022</v>
      </c>
      <c r="Q674" s="3">
        <f>VLOOKUP(Table13[[#This Row],[Location_HQ]],tech_layoffs_location!A:F,6,FALSE)</f>
        <v>42.355433400000003</v>
      </c>
      <c r="R674" s="3">
        <f>VLOOKUP(Table13[[#This Row],[Location_HQ]],tech_layoffs_location!A:G,7,FALSE)</f>
        <v>-71.060511000000005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98" t="s">
        <v>120</v>
      </c>
      <c r="N675" s="3" t="s">
        <v>25</v>
      </c>
      <c r="O675" s="47">
        <v>250</v>
      </c>
      <c r="P675" s="3">
        <v>2022</v>
      </c>
      <c r="Q675" s="3">
        <f>VLOOKUP(Table13[[#This Row],[Location_HQ]],tech_layoffs_location!A:F,6,FALSE)</f>
        <v>-23.550650699999998</v>
      </c>
      <c r="R675" s="3">
        <f>VLOOKUP(Table13[[#This Row],[Location_HQ]],tech_layoffs_location!A:G,7,FALSE)</f>
        <v>-46.633382400000002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98" t="s">
        <v>24</v>
      </c>
      <c r="N676" s="3" t="s">
        <v>39</v>
      </c>
      <c r="O676" s="47">
        <v>379</v>
      </c>
      <c r="P676" s="3">
        <v>2022</v>
      </c>
      <c r="Q676" s="3">
        <f>VLOOKUP(Table13[[#This Row],[Location_HQ]],tech_layoffs_location!A:F,6,FALSE)</f>
        <v>37.779258800000001</v>
      </c>
      <c r="R676" s="3">
        <f>VLOOKUP(Table13[[#This Row],[Location_HQ]],tech_layoffs_location!A:G,7,FALSE)</f>
        <v>-122.4193286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98" t="s">
        <v>402</v>
      </c>
      <c r="N677" s="3" t="s">
        <v>25</v>
      </c>
      <c r="O677" s="47">
        <v>95</v>
      </c>
      <c r="P677" s="3">
        <v>2022</v>
      </c>
      <c r="Q677" s="3">
        <f>VLOOKUP(Table13[[#This Row],[Location_HQ]],tech_layoffs_location!A:F,6,FALSE)</f>
        <v>52.517036500000003</v>
      </c>
      <c r="R677" s="3">
        <f>VLOOKUP(Table13[[#This Row],[Location_HQ]],tech_layoffs_location!A:G,7,FALSE)</f>
        <v>13.3888599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98" t="s">
        <v>38</v>
      </c>
      <c r="N678" s="3" t="s">
        <v>52</v>
      </c>
      <c r="O678" s="47">
        <v>91</v>
      </c>
      <c r="P678" s="3">
        <v>2022</v>
      </c>
      <c r="Q678" s="3">
        <f>VLOOKUP(Table13[[#This Row],[Location_HQ]],tech_layoffs_location!A:F,6,FALSE)</f>
        <v>6.4550574999999997</v>
      </c>
      <c r="R678" s="3">
        <f>VLOOKUP(Table13[[#This Row],[Location_HQ]],tech_layoffs_location!A:G,7,FALSE)</f>
        <v>3.3941794999999999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98" t="s">
        <v>24</v>
      </c>
      <c r="N679" s="3" t="s">
        <v>52</v>
      </c>
      <c r="O679" s="47">
        <v>42</v>
      </c>
      <c r="P679" s="3">
        <v>2022</v>
      </c>
      <c r="Q679" s="3">
        <f>VLOOKUP(Table13[[#This Row],[Location_HQ]],tech_layoffs_location!A:F,6,FALSE)</f>
        <v>45.520247099999999</v>
      </c>
      <c r="R679" s="3">
        <f>VLOOKUP(Table13[[#This Row],[Location_HQ]],tech_layoffs_location!A:G,7,FALSE)</f>
        <v>-122.674194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98" t="s">
        <v>481</v>
      </c>
      <c r="N680" s="3" t="s">
        <v>44</v>
      </c>
      <c r="O680" s="47">
        <v>41</v>
      </c>
      <c r="P680" s="3">
        <v>2022</v>
      </c>
      <c r="Q680" s="3">
        <f>VLOOKUP(Table13[[#This Row],[Location_HQ]],tech_layoffs_location!A:F,6,FALSE)</f>
        <v>32.0852997</v>
      </c>
      <c r="R680" s="3">
        <f>VLOOKUP(Table13[[#This Row],[Location_HQ]],tech_layoffs_location!A:G,7,FALSE)</f>
        <v>34.781806400000001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98" t="s">
        <v>95</v>
      </c>
      <c r="N681" s="3" t="s">
        <v>20</v>
      </c>
      <c r="O681" s="47">
        <v>143</v>
      </c>
      <c r="P681" s="3">
        <v>2022</v>
      </c>
      <c r="Q681" s="3">
        <f>VLOOKUP(Table13[[#This Row],[Location_HQ]],tech_layoffs_location!A:F,6,FALSE)</f>
        <v>37.779258800000001</v>
      </c>
      <c r="R681" s="3">
        <f>VLOOKUP(Table13[[#This Row],[Location_HQ]],tech_layoffs_location!A:G,7,FALSE)</f>
        <v>-122.4193286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98" t="s">
        <v>277</v>
      </c>
      <c r="N682" s="3" t="s">
        <v>111</v>
      </c>
      <c r="O682" s="47">
        <v>240</v>
      </c>
      <c r="P682" s="3">
        <v>2022</v>
      </c>
      <c r="Q682" s="3">
        <f>VLOOKUP(Table13[[#This Row],[Location_HQ]],tech_layoffs_location!A:F,6,FALSE)</f>
        <v>37.779258800000001</v>
      </c>
      <c r="R682" s="3">
        <f>VLOOKUP(Table13[[#This Row],[Location_HQ]],tech_layoffs_location!A:G,7,FALSE)</f>
        <v>-122.4193286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98" t="s">
        <v>51</v>
      </c>
      <c r="N683" s="3" t="s">
        <v>66</v>
      </c>
      <c r="O683" s="47">
        <v>469</v>
      </c>
      <c r="P683" s="3">
        <v>2022</v>
      </c>
      <c r="Q683" s="3">
        <f>VLOOKUP(Table13[[#This Row],[Location_HQ]],tech_layoffs_location!A:F,6,FALSE)</f>
        <v>35.780397700000002</v>
      </c>
      <c r="R683" s="3">
        <f>VLOOKUP(Table13[[#This Row],[Location_HQ]],tech_layoffs_location!A:G,7,FALSE)</f>
        <v>-78.639098899999993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98" t="s">
        <v>80</v>
      </c>
      <c r="N684" s="3" t="s">
        <v>25</v>
      </c>
      <c r="O684" s="47">
        <v>173</v>
      </c>
      <c r="P684" s="3">
        <v>2022</v>
      </c>
      <c r="Q684" s="3">
        <f>VLOOKUP(Table13[[#This Row],[Location_HQ]],tech_layoffs_location!A:F,6,FALSE)</f>
        <v>55.686724300000002</v>
      </c>
      <c r="R684" s="3">
        <f>VLOOKUP(Table13[[#This Row],[Location_HQ]],tech_layoffs_location!A:G,7,FALSE)</f>
        <v>12.570072400000001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98" t="s">
        <v>33</v>
      </c>
      <c r="N685" s="3" t="s">
        <v>25</v>
      </c>
      <c r="O685" s="47">
        <v>120</v>
      </c>
      <c r="P685" s="3">
        <v>2022</v>
      </c>
      <c r="Q685" s="3">
        <f>VLOOKUP(Table13[[#This Row],[Location_HQ]],tech_layoffs_location!A:F,6,FALSE)</f>
        <v>13.7524938</v>
      </c>
      <c r="R685" s="3">
        <f>VLOOKUP(Table13[[#This Row],[Location_HQ]],tech_layoffs_location!A:G,7,FALSE)</f>
        <v>100.49350889999999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98" t="s">
        <v>87</v>
      </c>
      <c r="N686" s="3" t="s">
        <v>72</v>
      </c>
      <c r="O686" s="47">
        <v>17</v>
      </c>
      <c r="P686" s="3">
        <v>2022</v>
      </c>
      <c r="Q686" s="3">
        <f>VLOOKUP(Table13[[#This Row],[Location_HQ]],tech_layoffs_location!A:F,6,FALSE)</f>
        <v>32.0852997</v>
      </c>
      <c r="R686" s="3">
        <f>VLOOKUP(Table13[[#This Row],[Location_HQ]],tech_layoffs_location!A:G,7,FALSE)</f>
        <v>34.781806400000001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98" t="s">
        <v>38</v>
      </c>
      <c r="N687" s="3" t="s">
        <v>111</v>
      </c>
      <c r="O687" s="47">
        <v>1800</v>
      </c>
      <c r="P687" s="3">
        <v>2022</v>
      </c>
      <c r="Q687" s="3">
        <f>VLOOKUP(Table13[[#This Row],[Location_HQ]],tech_layoffs_location!A:F,6,FALSE)</f>
        <v>51.489333500000001</v>
      </c>
      <c r="R687" s="3">
        <f>VLOOKUP(Table13[[#This Row],[Location_HQ]],tech_layoffs_location!A:G,7,FALSE)</f>
        <v>-0.14405508452768701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98" t="s">
        <v>57</v>
      </c>
      <c r="N688" s="3" t="s">
        <v>66</v>
      </c>
      <c r="O688" s="47">
        <v>413</v>
      </c>
      <c r="P688" s="3">
        <v>2022</v>
      </c>
      <c r="Q688" s="3">
        <f>VLOOKUP(Table13[[#This Row],[Location_HQ]],tech_layoffs_location!A:F,6,FALSE)</f>
        <v>37.779258800000001</v>
      </c>
      <c r="R688" s="3">
        <f>VLOOKUP(Table13[[#This Row],[Location_HQ]],tech_layoffs_location!A:G,7,FALSE)</f>
        <v>-122.4193286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98" t="s">
        <v>24</v>
      </c>
      <c r="N689" s="3" t="s">
        <v>31</v>
      </c>
      <c r="O689" s="47">
        <v>445</v>
      </c>
      <c r="P689" s="3">
        <v>2022</v>
      </c>
      <c r="Q689" s="3">
        <f>VLOOKUP(Table13[[#This Row],[Location_HQ]],tech_layoffs_location!A:F,6,FALSE)</f>
        <v>42.355433400000003</v>
      </c>
      <c r="R689" s="3">
        <f>VLOOKUP(Table13[[#This Row],[Location_HQ]],tech_layoffs_location!A:G,7,FALSE)</f>
        <v>-71.060511000000005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98" t="s">
        <v>133</v>
      </c>
      <c r="N690" s="3" t="s">
        <v>31</v>
      </c>
      <c r="O690" s="47">
        <v>445</v>
      </c>
      <c r="P690" s="3">
        <v>2022</v>
      </c>
      <c r="Q690" s="3">
        <f>VLOOKUP(Table13[[#This Row],[Location_HQ]],tech_layoffs_location!A:F,6,FALSE)</f>
        <v>40.7127281</v>
      </c>
      <c r="R690" s="3">
        <f>VLOOKUP(Table13[[#This Row],[Location_HQ]],tech_layoffs_location!A:G,7,FALSE)</f>
        <v>-74.006015199999993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98" t="s">
        <v>63</v>
      </c>
      <c r="N691" s="3" t="s">
        <v>111</v>
      </c>
      <c r="O691" s="47">
        <v>604</v>
      </c>
      <c r="P691" s="3">
        <v>2022</v>
      </c>
      <c r="Q691" s="3">
        <f>VLOOKUP(Table13[[#This Row],[Location_HQ]],tech_layoffs_location!A:F,6,FALSE)</f>
        <v>52.517036500000003</v>
      </c>
      <c r="R691" s="3">
        <f>VLOOKUP(Table13[[#This Row],[Location_HQ]],tech_layoffs_location!A:G,7,FALSE)</f>
        <v>13.3888599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98" t="s">
        <v>133</v>
      </c>
      <c r="N692" s="3" t="s">
        <v>52</v>
      </c>
      <c r="O692" s="47">
        <v>137</v>
      </c>
      <c r="P692" s="3">
        <v>2022</v>
      </c>
      <c r="Q692" s="3">
        <f>VLOOKUP(Table13[[#This Row],[Location_HQ]],tech_layoffs_location!A:F,6,FALSE)</f>
        <v>52.517036500000003</v>
      </c>
      <c r="R692" s="3">
        <f>VLOOKUP(Table13[[#This Row],[Location_HQ]],tech_layoffs_location!A:G,7,FALSE)</f>
        <v>13.3888599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98" t="s">
        <v>63</v>
      </c>
      <c r="N693" s="3" t="s">
        <v>31</v>
      </c>
      <c r="O693" s="47">
        <v>614</v>
      </c>
      <c r="P693" s="3">
        <v>2022</v>
      </c>
      <c r="Q693" s="3">
        <f>VLOOKUP(Table13[[#This Row],[Location_HQ]],tech_layoffs_location!A:F,6,FALSE)</f>
        <v>37.779258800000001</v>
      </c>
      <c r="R693" s="3">
        <f>VLOOKUP(Table13[[#This Row],[Location_HQ]],tech_layoffs_location!A:G,7,FALSE)</f>
        <v>-122.4193286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98" t="s">
        <v>57</v>
      </c>
      <c r="N694" s="3" t="s">
        <v>31</v>
      </c>
      <c r="O694" s="47">
        <v>126</v>
      </c>
      <c r="P694" s="7">
        <v>2024</v>
      </c>
      <c r="Q694" s="3">
        <f>VLOOKUP(Table13[[#This Row],[Location_HQ]],tech_layoffs_location!A:F,6,FALSE)</f>
        <v>59.325117200000001</v>
      </c>
      <c r="R694" s="3">
        <f>VLOOKUP(Table13[[#This Row],[Location_HQ]],tech_layoffs_location!A:G,7,FALSE)</f>
        <v>18.0710935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98" t="s">
        <v>277</v>
      </c>
      <c r="N695" s="3" t="s">
        <v>31</v>
      </c>
      <c r="O695" s="47">
        <v>42</v>
      </c>
      <c r="P695" s="3">
        <v>2022</v>
      </c>
      <c r="Q695" s="3">
        <f>VLOOKUP(Table13[[#This Row],[Location_HQ]],tech_layoffs_location!A:F,6,FALSE)</f>
        <v>40.7127281</v>
      </c>
      <c r="R695" s="3">
        <f>VLOOKUP(Table13[[#This Row],[Location_HQ]],tech_layoffs_location!A:G,7,FALSE)</f>
        <v>-74.006015199999993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98" t="s">
        <v>87</v>
      </c>
      <c r="N696" s="3" t="s">
        <v>44</v>
      </c>
      <c r="O696" s="47">
        <v>67</v>
      </c>
      <c r="P696" s="3">
        <v>2022</v>
      </c>
      <c r="Q696" s="3">
        <f>VLOOKUP(Table13[[#This Row],[Location_HQ]],tech_layoffs_location!A:F,6,FALSE)</f>
        <v>37.504936000000001</v>
      </c>
      <c r="R696" s="3">
        <f>VLOOKUP(Table13[[#This Row],[Location_HQ]],tech_layoffs_location!A:G,7,FALSE)</f>
        <v>-122.26182300000001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98" t="s">
        <v>38</v>
      </c>
      <c r="N697" s="3" t="s">
        <v>44</v>
      </c>
      <c r="O697" s="47">
        <v>140</v>
      </c>
      <c r="P697" s="3">
        <v>2022</v>
      </c>
      <c r="Q697" s="3">
        <f>VLOOKUP(Table13[[#This Row],[Location_HQ]],tech_layoffs_location!A:F,6,FALSE)</f>
        <v>12.98815675</v>
      </c>
      <c r="R697" s="3">
        <f>VLOOKUP(Table13[[#This Row],[Location_HQ]],tech_layoffs_location!A:G,7,FALSE)</f>
        <v>77.622600037959998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98" t="s">
        <v>38</v>
      </c>
      <c r="N698" s="3" t="s">
        <v>39</v>
      </c>
      <c r="O698" s="47">
        <v>271</v>
      </c>
      <c r="P698" s="3">
        <v>2022</v>
      </c>
      <c r="Q698" s="3">
        <f>VLOOKUP(Table13[[#This Row],[Location_HQ]],tech_layoffs_location!A:F,6,FALSE)</f>
        <v>51.489333500000001</v>
      </c>
      <c r="R698" s="3">
        <f>VLOOKUP(Table13[[#This Row],[Location_HQ]],tech_layoffs_location!A:G,7,FALSE)</f>
        <v>-0.14405508452768701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98" t="s">
        <v>24</v>
      </c>
      <c r="N699" s="3" t="s">
        <v>52</v>
      </c>
      <c r="O699" s="47">
        <v>75</v>
      </c>
      <c r="P699" s="3">
        <v>2022</v>
      </c>
      <c r="Q699" s="3">
        <f>VLOOKUP(Table13[[#This Row],[Location_HQ]],tech_layoffs_location!A:F,6,FALSE)</f>
        <v>42.355433400000003</v>
      </c>
      <c r="R699" s="3">
        <f>VLOOKUP(Table13[[#This Row],[Location_HQ]],tech_layoffs_location!A:G,7,FALSE)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98" t="s">
        <v>35</v>
      </c>
      <c r="N700" s="3" t="s">
        <v>36</v>
      </c>
      <c r="O700" s="47">
        <v>244</v>
      </c>
      <c r="P700" s="7">
        <v>2024</v>
      </c>
      <c r="Q700" s="3">
        <f>VLOOKUP(Table13[[#This Row],[Location_HQ]],tech_layoffs_location!A:F,6,FALSE)</f>
        <v>-23.550650699999998</v>
      </c>
      <c r="R700" s="3">
        <f>VLOOKUP(Table13[[#This Row],[Location_HQ]],tech_layoffs_location!A:G,7,FALSE)</f>
        <v>-46.633382400000002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98" t="s">
        <v>277</v>
      </c>
      <c r="N701" s="3" t="s">
        <v>44</v>
      </c>
      <c r="O701" s="47">
        <v>190</v>
      </c>
      <c r="P701" s="7">
        <v>2024</v>
      </c>
      <c r="Q701" s="3">
        <f>VLOOKUP(Table13[[#This Row],[Location_HQ]],tech_layoffs_location!A:F,6,FALSE)</f>
        <v>43.6534817</v>
      </c>
      <c r="R701" s="3">
        <f>VLOOKUP(Table13[[#This Row],[Location_HQ]],tech_layoffs_location!A:G,7,FALSE)</f>
        <v>-79.383934699999998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98" t="s">
        <v>140</v>
      </c>
      <c r="N702" s="3" t="s">
        <v>31</v>
      </c>
      <c r="O702" s="47">
        <v>1600</v>
      </c>
      <c r="P702" s="3">
        <v>2022</v>
      </c>
      <c r="Q702" s="3">
        <f>VLOOKUP(Table13[[#This Row],[Location_HQ]],tech_layoffs_location!A:F,6,FALSE)</f>
        <v>40.7127281</v>
      </c>
      <c r="R702" s="3">
        <f>VLOOKUP(Table13[[#This Row],[Location_HQ]],tech_layoffs_location!A:G,7,FALSE)</f>
        <v>-74.006015199999993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98" t="s">
        <v>195</v>
      </c>
      <c r="N703" s="3" t="s">
        <v>25</v>
      </c>
      <c r="O703" s="47">
        <v>1</v>
      </c>
      <c r="P703" s="3">
        <v>2022</v>
      </c>
      <c r="Q703" s="3">
        <f>VLOOKUP(Table13[[#This Row],[Location_HQ]],tech_layoffs_location!A:F,6,FALSE)</f>
        <v>37.4443293</v>
      </c>
      <c r="R703" s="3">
        <f>VLOOKUP(Table13[[#This Row],[Location_HQ]],tech_layoffs_location!A:G,7,FALSE)</f>
        <v>-122.1598465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98" t="s">
        <v>120</v>
      </c>
      <c r="N704" s="3" t="s">
        <v>1716</v>
      </c>
      <c r="O704" s="47">
        <v>1400</v>
      </c>
      <c r="P704" s="3">
        <v>2022</v>
      </c>
      <c r="Q704" s="3">
        <f>VLOOKUP(Table13[[#This Row],[Location_HQ]],tech_layoffs_location!A:F,6,FALSE)</f>
        <v>40.7127281</v>
      </c>
      <c r="R704" s="3">
        <f>VLOOKUP(Table13[[#This Row],[Location_HQ]],tech_layoffs_location!A:G,7,FALSE)</f>
        <v>-74.006015199999993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98" t="s">
        <v>80</v>
      </c>
      <c r="N705" s="3" t="s">
        <v>44</v>
      </c>
      <c r="O705" s="47">
        <v>166</v>
      </c>
      <c r="P705" s="3">
        <v>2022</v>
      </c>
      <c r="Q705" s="3">
        <f>VLOOKUP(Table13[[#This Row],[Location_HQ]],tech_layoffs_location!A:F,6,FALSE)</f>
        <v>41.875561599999997</v>
      </c>
      <c r="R705" s="3">
        <f>VLOOKUP(Table13[[#This Row],[Location_HQ]],tech_layoffs_location!A:G,7,FALSE)</f>
        <v>-87.6244212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98" t="s">
        <v>38</v>
      </c>
      <c r="N706" s="3" t="s">
        <v>52</v>
      </c>
      <c r="O706" s="47">
        <v>150</v>
      </c>
      <c r="P706" s="3">
        <v>2022</v>
      </c>
      <c r="Q706" s="3">
        <f>VLOOKUP(Table13[[#This Row],[Location_HQ]],tech_layoffs_location!A:F,6,FALSE)</f>
        <v>52.517036500000003</v>
      </c>
      <c r="R706" s="3">
        <f>VLOOKUP(Table13[[#This Row],[Location_HQ]],tech_layoffs_location!A:G,7,FALSE)</f>
        <v>13.3888599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98" t="s">
        <v>142</v>
      </c>
      <c r="N707" s="3" t="s">
        <v>111</v>
      </c>
      <c r="O707" s="47">
        <v>474</v>
      </c>
      <c r="P707" s="3">
        <v>2022</v>
      </c>
      <c r="Q707" s="3">
        <f>VLOOKUP(Table13[[#This Row],[Location_HQ]],tech_layoffs_location!A:F,6,FALSE)</f>
        <v>49.260872399999997</v>
      </c>
      <c r="R707" s="3">
        <f>VLOOKUP(Table13[[#This Row],[Location_HQ]],tech_layoffs_location!A:G,7,FALSE)</f>
        <v>-123.113952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98" t="s">
        <v>140</v>
      </c>
      <c r="N708" s="3" t="s">
        <v>52</v>
      </c>
      <c r="O708" s="47">
        <v>180</v>
      </c>
      <c r="P708" s="3">
        <v>2022</v>
      </c>
      <c r="Q708" s="3">
        <f>VLOOKUP(Table13[[#This Row],[Location_HQ]],tech_layoffs_location!A:F,6,FALSE)</f>
        <v>37.779258800000001</v>
      </c>
      <c r="R708" s="3">
        <f>VLOOKUP(Table13[[#This Row],[Location_HQ]],tech_layoffs_location!A:G,7,FALSE)</f>
        <v>-122.4193286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98" t="s">
        <v>95</v>
      </c>
      <c r="N709" s="3" t="s">
        <v>31</v>
      </c>
      <c r="O709" s="47">
        <v>536</v>
      </c>
      <c r="P709" s="3">
        <v>2022</v>
      </c>
      <c r="Q709" s="3">
        <f>VLOOKUP(Table13[[#This Row],[Location_HQ]],tech_layoffs_location!A:F,6,FALSE)</f>
        <v>37.779258800000001</v>
      </c>
      <c r="R709" s="3">
        <f>VLOOKUP(Table13[[#This Row],[Location_HQ]],tech_layoffs_location!A:G,7,FALSE)</f>
        <v>-122.4193286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98" t="s">
        <v>242</v>
      </c>
      <c r="N710" s="3" t="s">
        <v>111</v>
      </c>
      <c r="O710" s="47">
        <v>173</v>
      </c>
      <c r="P710" s="3">
        <v>2022</v>
      </c>
      <c r="Q710" s="3">
        <f>VLOOKUP(Table13[[#This Row],[Location_HQ]],tech_layoffs_location!A:F,6,FALSE)</f>
        <v>37.779258800000001</v>
      </c>
      <c r="R710" s="3">
        <f>VLOOKUP(Table13[[#This Row],[Location_HQ]],tech_layoffs_location!A:G,7,FALSE)</f>
        <v>-122.4193286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98" t="s">
        <v>35</v>
      </c>
      <c r="N711" s="3" t="s">
        <v>36</v>
      </c>
      <c r="O711" s="47">
        <v>8</v>
      </c>
      <c r="P711" s="3">
        <v>2022</v>
      </c>
      <c r="Q711" s="3">
        <f>VLOOKUP(Table13[[#This Row],[Location_HQ]],tech_layoffs_location!A:F,6,FALSE)</f>
        <v>37.779258800000001</v>
      </c>
      <c r="R711" s="3">
        <f>VLOOKUP(Table13[[#This Row],[Location_HQ]],tech_layoffs_location!A:G,7,FALSE)</f>
        <v>-122.4193286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98" t="s">
        <v>277</v>
      </c>
      <c r="N712" s="3" t="s">
        <v>31</v>
      </c>
      <c r="O712" s="47">
        <v>253</v>
      </c>
      <c r="P712" s="3">
        <v>2022</v>
      </c>
      <c r="Q712" s="3">
        <f>VLOOKUP(Table13[[#This Row],[Location_HQ]],tech_layoffs_location!A:F,6,FALSE)</f>
        <v>37.287166999999997</v>
      </c>
      <c r="R712" s="3">
        <f>VLOOKUP(Table13[[#This Row],[Location_HQ]],tech_layoffs_location!A:G,7,FALSE)</f>
        <v>-121.94995900000001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98" t="s">
        <v>140</v>
      </c>
      <c r="N713" s="3" t="s">
        <v>52</v>
      </c>
      <c r="O713" s="47">
        <v>35</v>
      </c>
      <c r="P713" s="3">
        <v>2022</v>
      </c>
      <c r="Q713" s="3">
        <f>VLOOKUP(Table13[[#This Row],[Location_HQ]],tech_layoffs_location!A:F,6,FALSE)</f>
        <v>40.759619800000003</v>
      </c>
      <c r="R713" s="3">
        <f>VLOOKUP(Table13[[#This Row],[Location_HQ]],tech_layoffs_location!A:G,7,FALSE)</f>
        <v>-111.886797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98" t="s">
        <v>35</v>
      </c>
      <c r="N714" s="3" t="s">
        <v>52</v>
      </c>
      <c r="O714" s="47">
        <v>105</v>
      </c>
      <c r="P714" s="3">
        <v>2022</v>
      </c>
      <c r="Q714" s="3">
        <f>VLOOKUP(Table13[[#This Row],[Location_HQ]],tech_layoffs_location!A:F,6,FALSE)</f>
        <v>-33.869843899999999</v>
      </c>
      <c r="R714" s="3">
        <f>VLOOKUP(Table13[[#This Row],[Location_HQ]],tech_layoffs_location!A:G,7,FALSE)</f>
        <v>151.2082848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98" t="s">
        <v>87</v>
      </c>
      <c r="N715" s="3" t="s">
        <v>44</v>
      </c>
      <c r="O715" s="47">
        <v>29</v>
      </c>
      <c r="P715" s="3">
        <v>2022</v>
      </c>
      <c r="Q715" s="3">
        <f>VLOOKUP(Table13[[#This Row],[Location_HQ]],tech_layoffs_location!A:F,6,FALSE)</f>
        <v>41.875561599999997</v>
      </c>
      <c r="R715" s="3">
        <f>VLOOKUP(Table13[[#This Row],[Location_HQ]],tech_layoffs_location!A:G,7,FALSE)</f>
        <v>-87.6244212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98" t="s">
        <v>120</v>
      </c>
      <c r="N716" s="3" t="s">
        <v>25</v>
      </c>
      <c r="O716" s="47">
        <v>156</v>
      </c>
      <c r="P716" s="3">
        <v>2022</v>
      </c>
      <c r="Q716" s="3">
        <f>VLOOKUP(Table13[[#This Row],[Location_HQ]],tech_layoffs_location!A:F,6,FALSE)</f>
        <v>1.2899175000000001</v>
      </c>
      <c r="R716" s="3">
        <f>VLOOKUP(Table13[[#This Row],[Location_HQ]],tech_layoffs_location!A:G,7,FALSE)</f>
        <v>103.8519072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98" t="s">
        <v>80</v>
      </c>
      <c r="N717" s="3" t="s">
        <v>20</v>
      </c>
      <c r="O717" s="47">
        <v>1900</v>
      </c>
      <c r="P717" s="3">
        <v>2022</v>
      </c>
      <c r="Q717" s="3">
        <f>VLOOKUP(Table13[[#This Row],[Location_HQ]],tech_layoffs_location!A:F,6,FALSE)</f>
        <v>37.486323900000002</v>
      </c>
      <c r="R717" s="3">
        <f>VLOOKUP(Table13[[#This Row],[Location_HQ]],tech_layoffs_location!A:G,7,FALSE)</f>
        <v>-122.232523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98" t="s">
        <v>402</v>
      </c>
      <c r="N718" s="3" t="s">
        <v>31</v>
      </c>
      <c r="O718" s="47">
        <v>1900</v>
      </c>
      <c r="P718" s="3">
        <v>2022</v>
      </c>
      <c r="Q718" s="3">
        <f>VLOOKUP(Table13[[#This Row],[Location_HQ]],tech_layoffs_location!A:F,6,FALSE)</f>
        <v>40.7127281</v>
      </c>
      <c r="R718" s="3">
        <f>VLOOKUP(Table13[[#This Row],[Location_HQ]],tech_layoffs_location!A:G,7,FALSE)</f>
        <v>-74.006015199999993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98" t="s">
        <v>24</v>
      </c>
      <c r="N719" s="3" t="s">
        <v>31</v>
      </c>
      <c r="O719" s="47">
        <v>585</v>
      </c>
      <c r="P719" s="3">
        <v>2022</v>
      </c>
      <c r="Q719" s="3">
        <f>VLOOKUP(Table13[[#This Row],[Location_HQ]],tech_layoffs_location!A:F,6,FALSE)</f>
        <v>37.974779499999997</v>
      </c>
      <c r="R719" s="3">
        <f>VLOOKUP(Table13[[#This Row],[Location_HQ]],tech_layoffs_location!A:G,7,FALSE)</f>
        <v>-122.5316686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98" t="s">
        <v>133</v>
      </c>
      <c r="N720" s="3" t="s">
        <v>31</v>
      </c>
      <c r="O720" s="47">
        <v>1100</v>
      </c>
      <c r="P720" s="3">
        <v>2022</v>
      </c>
      <c r="Q720" s="3">
        <f>VLOOKUP(Table13[[#This Row],[Location_HQ]],tech_layoffs_location!A:F,6,FALSE)</f>
        <v>37.496904000000001</v>
      </c>
      <c r="R720" s="3">
        <f>VLOOKUP(Table13[[#This Row],[Location_HQ]],tech_layoffs_location!A:G,7,FALSE)</f>
        <v>-122.33305729999999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98" t="s">
        <v>242</v>
      </c>
      <c r="N721" s="3" t="s">
        <v>111</v>
      </c>
      <c r="O721" s="47">
        <v>103</v>
      </c>
      <c r="P721" s="3">
        <v>2022</v>
      </c>
      <c r="Q721" s="3">
        <f>VLOOKUP(Table13[[#This Row],[Location_HQ]],tech_layoffs_location!A:F,6,FALSE)</f>
        <v>37.336166300000002</v>
      </c>
      <c r="R721" s="3">
        <f>VLOOKUP(Table13[[#This Row],[Location_HQ]],tech_layoffs_location!A:G,7,FALSE)</f>
        <v>-121.890591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98" t="s">
        <v>24</v>
      </c>
      <c r="N722" s="3" t="s">
        <v>44</v>
      </c>
      <c r="O722" s="47">
        <v>315</v>
      </c>
      <c r="P722" s="3">
        <v>2022</v>
      </c>
      <c r="Q722" s="3">
        <f>VLOOKUP(Table13[[#This Row],[Location_HQ]],tech_layoffs_location!A:F,6,FALSE)</f>
        <v>40.7127281</v>
      </c>
      <c r="R722" s="3">
        <f>VLOOKUP(Table13[[#This Row],[Location_HQ]],tech_layoffs_location!A:G,7,FALSE)</f>
        <v>-74.006015199999993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98" t="s">
        <v>38</v>
      </c>
      <c r="N723" s="3" t="s">
        <v>111</v>
      </c>
      <c r="O723" s="47">
        <v>1500</v>
      </c>
      <c r="P723" s="3">
        <v>2022</v>
      </c>
      <c r="Q723" s="3">
        <f>VLOOKUP(Table13[[#This Row],[Location_HQ]],tech_layoffs_location!A:F,6,FALSE)</f>
        <v>37.779258800000001</v>
      </c>
      <c r="R723" s="3">
        <f>VLOOKUP(Table13[[#This Row],[Location_HQ]],tech_layoffs_location!A:G,7,FALSE)</f>
        <v>-122.4193286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98" t="s">
        <v>133</v>
      </c>
      <c r="N724" s="3" t="s">
        <v>150</v>
      </c>
      <c r="O724" s="47">
        <v>2</v>
      </c>
      <c r="P724" s="3">
        <v>2022</v>
      </c>
      <c r="Q724" s="3">
        <f>VLOOKUP(Table13[[#This Row],[Location_HQ]],tech_layoffs_location!A:F,6,FALSE)</f>
        <v>55.686724300000002</v>
      </c>
      <c r="R724" s="3">
        <f>VLOOKUP(Table13[[#This Row],[Location_HQ]],tech_layoffs_location!A:G,7,FALSE)</f>
        <v>12.570072400000001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98" t="s">
        <v>24</v>
      </c>
      <c r="N725" s="3" t="s">
        <v>66</v>
      </c>
      <c r="O725" s="47">
        <v>657</v>
      </c>
      <c r="P725" s="3">
        <v>2022</v>
      </c>
      <c r="Q725" s="3">
        <f>VLOOKUP(Table13[[#This Row],[Location_HQ]],tech_layoffs_location!A:F,6,FALSE)</f>
        <v>40.7127281</v>
      </c>
      <c r="R725" s="3">
        <f>VLOOKUP(Table13[[#This Row],[Location_HQ]],tech_layoffs_location!A:G,7,FALSE)</f>
        <v>-74.006015199999993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98" t="s">
        <v>140</v>
      </c>
      <c r="N726" s="3" t="s">
        <v>44</v>
      </c>
      <c r="O726" s="47">
        <v>217</v>
      </c>
      <c r="P726" s="3">
        <v>2022</v>
      </c>
      <c r="Q726" s="3">
        <f>VLOOKUP(Table13[[#This Row],[Location_HQ]],tech_layoffs_location!A:F,6,FALSE)</f>
        <v>37.779258800000001</v>
      </c>
      <c r="R726" s="3">
        <f>VLOOKUP(Table13[[#This Row],[Location_HQ]],tech_layoffs_location!A:G,7,FALSE)</f>
        <v>-122.4193286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98" t="s">
        <v>71</v>
      </c>
      <c r="N727" s="3" t="s">
        <v>25</v>
      </c>
      <c r="O727" s="47">
        <v>235</v>
      </c>
      <c r="P727" s="3">
        <v>2022</v>
      </c>
      <c r="Q727" s="3">
        <f>VLOOKUP(Table13[[#This Row],[Location_HQ]],tech_layoffs_location!A:F,6,FALSE)</f>
        <v>37.3893889</v>
      </c>
      <c r="R727" s="3">
        <f>VLOOKUP(Table13[[#This Row],[Location_HQ]],tech_layoffs_location!A:G,7,FALSE)</f>
        <v>-122.0832101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98" t="s">
        <v>95</v>
      </c>
      <c r="N728" s="3" t="s">
        <v>39</v>
      </c>
      <c r="O728" s="47">
        <v>426</v>
      </c>
      <c r="P728" s="3">
        <v>2022</v>
      </c>
      <c r="Q728" s="3">
        <f>VLOOKUP(Table13[[#This Row],[Location_HQ]],tech_layoffs_location!A:F,6,FALSE)</f>
        <v>37.779258800000001</v>
      </c>
      <c r="R728" s="3">
        <f>VLOOKUP(Table13[[#This Row],[Location_HQ]],tech_layoffs_location!A:G,7,FALSE)</f>
        <v>-122.4193286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98" t="s">
        <v>71</v>
      </c>
      <c r="N729" s="3" t="s">
        <v>1716</v>
      </c>
      <c r="P729" s="3">
        <v>2022</v>
      </c>
      <c r="Q729" s="3">
        <f>VLOOKUP(Table13[[#This Row],[Location_HQ]],tech_layoffs_location!A:F,6,FALSE)</f>
        <v>12.98815675</v>
      </c>
      <c r="R729" s="3">
        <f>VLOOKUP(Table13[[#This Row],[Location_HQ]],tech_layoffs_location!A:G,7,FALSE)</f>
        <v>77.622600037959998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98" t="s">
        <v>71</v>
      </c>
      <c r="N730" s="3" t="s">
        <v>72</v>
      </c>
      <c r="O730" s="47">
        <v>17</v>
      </c>
      <c r="P730" s="3">
        <v>2022</v>
      </c>
      <c r="Q730" s="3">
        <f>VLOOKUP(Table13[[#This Row],[Location_HQ]],tech_layoffs_location!A:F,6,FALSE)</f>
        <v>12.98815675</v>
      </c>
      <c r="R730" s="3">
        <f>VLOOKUP(Table13[[#This Row],[Location_HQ]],tech_layoffs_location!A:G,7,FALSE)</f>
        <v>77.622600037959998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98" t="s">
        <v>19</v>
      </c>
      <c r="N731" s="3" t="s">
        <v>36</v>
      </c>
      <c r="O731" s="47">
        <v>10</v>
      </c>
      <c r="P731" s="3">
        <v>2022</v>
      </c>
      <c r="Q731" s="3">
        <f>VLOOKUP(Table13[[#This Row],[Location_HQ]],tech_layoffs_location!A:F,6,FALSE)</f>
        <v>40.7127281</v>
      </c>
      <c r="R731" s="3">
        <f>VLOOKUP(Table13[[#This Row],[Location_HQ]],tech_layoffs_location!A:G,7,FALSE)</f>
        <v>-74.006015199999993</v>
      </c>
    </row>
    <row r="732" spans="1:18" x14ac:dyDescent="0.2">
      <c r="A732" s="3">
        <v>731</v>
      </c>
      <c r="B732" s="3" t="s">
        <v>78</v>
      </c>
      <c r="C732" s="3" t="s">
        <v>79</v>
      </c>
      <c r="E732" s="3" t="s">
        <v>1373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98" t="s">
        <v>80</v>
      </c>
      <c r="N732" s="3" t="s">
        <v>31</v>
      </c>
      <c r="O732" s="47">
        <v>122</v>
      </c>
      <c r="P732" s="3">
        <v>2022</v>
      </c>
      <c r="Q732" s="3">
        <f>VLOOKUP(Table13[[#This Row],[Location_HQ]],tech_layoffs_location!A:F,6,FALSE)</f>
        <v>34.053690899999999</v>
      </c>
      <c r="R732" s="3">
        <f>VLOOKUP(Table13[[#This Row],[Location_HQ]],tech_layoffs_location!A:G,7,FALSE)</f>
        <v>-118.242766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98" t="s">
        <v>57</v>
      </c>
      <c r="N733" s="3" t="s">
        <v>25</v>
      </c>
      <c r="O733" s="47">
        <v>235</v>
      </c>
      <c r="P733" s="3">
        <v>2022</v>
      </c>
      <c r="Q733" s="3">
        <f>VLOOKUP(Table13[[#This Row],[Location_HQ]],tech_layoffs_location!A:F,6,FALSE)</f>
        <v>37.4443293</v>
      </c>
      <c r="R733" s="3">
        <f>VLOOKUP(Table13[[#This Row],[Location_HQ]],tech_layoffs_location!A:G,7,FALSE)</f>
        <v>-122.1598465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98" t="s">
        <v>33</v>
      </c>
      <c r="N734" s="3" t="s">
        <v>84</v>
      </c>
      <c r="O734" s="47">
        <v>1700</v>
      </c>
      <c r="P734" s="3">
        <v>2022</v>
      </c>
      <c r="Q734" s="3">
        <f>VLOOKUP(Table13[[#This Row],[Location_HQ]],tech_layoffs_location!A:F,6,FALSE)</f>
        <v>37.779258800000001</v>
      </c>
      <c r="R734" s="3">
        <f>VLOOKUP(Table13[[#This Row],[Location_HQ]],tech_layoffs_location!A:G,7,FALSE)</f>
        <v>-122.4193286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98" t="s">
        <v>33</v>
      </c>
      <c r="N735" s="3" t="s">
        <v>31</v>
      </c>
      <c r="O735" s="47">
        <v>71</v>
      </c>
      <c r="P735" s="3">
        <v>2022</v>
      </c>
      <c r="Q735" s="3">
        <f>VLOOKUP(Table13[[#This Row],[Location_HQ]],tech_layoffs_location!A:F,6,FALSE)</f>
        <v>47.603832099999998</v>
      </c>
      <c r="R735" s="3">
        <f>VLOOKUP(Table13[[#This Row],[Location_HQ]],tech_layoffs_location!A:G,7,FALSE)</f>
        <v>-122.330062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98" t="s">
        <v>38</v>
      </c>
      <c r="N736" s="3" t="s">
        <v>52</v>
      </c>
      <c r="O736" s="47">
        <v>177</v>
      </c>
      <c r="P736" s="3">
        <v>2022</v>
      </c>
      <c r="Q736" s="3">
        <f>VLOOKUP(Table13[[#This Row],[Location_HQ]],tech_layoffs_location!A:F,6,FALSE)</f>
        <v>37.779258800000001</v>
      </c>
      <c r="R736" s="3">
        <f>VLOOKUP(Table13[[#This Row],[Location_HQ]],tech_layoffs_location!A:G,7,FALSE)</f>
        <v>-122.4193286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98" t="s">
        <v>80</v>
      </c>
      <c r="N737" s="3" t="s">
        <v>20</v>
      </c>
      <c r="O737" s="47">
        <v>3400</v>
      </c>
      <c r="P737" s="3">
        <v>2022</v>
      </c>
      <c r="Q737" s="3">
        <f>VLOOKUP(Table13[[#This Row],[Location_HQ]],tech_layoffs_location!A:F,6,FALSE)</f>
        <v>39.9527237</v>
      </c>
      <c r="R737" s="3">
        <f>VLOOKUP(Table13[[#This Row],[Location_HQ]],tech_layoffs_location!A:G,7,FALSE)</f>
        <v>-75.163526200000007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98" t="s">
        <v>142</v>
      </c>
      <c r="N738" s="3" t="s">
        <v>52</v>
      </c>
      <c r="O738" s="47">
        <v>88</v>
      </c>
      <c r="P738" s="3">
        <v>2022</v>
      </c>
      <c r="Q738" s="3">
        <f>VLOOKUP(Table13[[#This Row],[Location_HQ]],tech_layoffs_location!A:F,6,FALSE)</f>
        <v>51.489333500000001</v>
      </c>
      <c r="R738" s="3">
        <f>VLOOKUP(Table13[[#This Row],[Location_HQ]],tech_layoffs_location!A:G,7,FALSE)</f>
        <v>-0.14405508452768701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98" t="s">
        <v>133</v>
      </c>
      <c r="N739" s="3" t="s">
        <v>44</v>
      </c>
      <c r="O739" s="47">
        <v>127</v>
      </c>
      <c r="P739" s="3">
        <v>2022</v>
      </c>
      <c r="Q739" s="3">
        <f>VLOOKUP(Table13[[#This Row],[Location_HQ]],tech_layoffs_location!A:F,6,FALSE)</f>
        <v>-19.922731800000001</v>
      </c>
      <c r="R739" s="3">
        <f>VLOOKUP(Table13[[#This Row],[Location_HQ]],tech_layoffs_location!A:G,7,FALSE)</f>
        <v>-43.9450948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98" t="s">
        <v>51</v>
      </c>
      <c r="N740" s="3" t="s">
        <v>44</v>
      </c>
      <c r="O740" s="47">
        <v>203</v>
      </c>
      <c r="P740" s="3">
        <v>2022</v>
      </c>
      <c r="Q740" s="3">
        <f>VLOOKUP(Table13[[#This Row],[Location_HQ]],tech_layoffs_location!A:F,6,FALSE)</f>
        <v>37.779258800000001</v>
      </c>
      <c r="R740" s="3">
        <f>VLOOKUP(Table13[[#This Row],[Location_HQ]],tech_layoffs_location!A:G,7,FALSE)</f>
        <v>-122.4193286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98" t="s">
        <v>140</v>
      </c>
      <c r="N741" s="3" t="s">
        <v>44</v>
      </c>
      <c r="O741" s="47">
        <v>151</v>
      </c>
      <c r="P741" s="3">
        <v>2022</v>
      </c>
      <c r="Q741" s="3">
        <f>VLOOKUP(Table13[[#This Row],[Location_HQ]],tech_layoffs_location!A:F,6,FALSE)</f>
        <v>37.779258800000001</v>
      </c>
      <c r="R741" s="3">
        <f>VLOOKUP(Table13[[#This Row],[Location_HQ]],tech_layoffs_location!A:G,7,FALSE)</f>
        <v>-122.4193286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98" t="s">
        <v>38</v>
      </c>
      <c r="N742" s="3" t="s">
        <v>25</v>
      </c>
      <c r="O742" s="47">
        <v>30</v>
      </c>
      <c r="P742" s="3">
        <v>2022</v>
      </c>
      <c r="Q742" s="3">
        <f>VLOOKUP(Table13[[#This Row],[Location_HQ]],tech_layoffs_location!A:F,6,FALSE)</f>
        <v>52.517036500000003</v>
      </c>
      <c r="R742" s="3">
        <f>VLOOKUP(Table13[[#This Row],[Location_HQ]],tech_layoffs_location!A:G,7,FALSE)</f>
        <v>13.3888599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98" t="s">
        <v>95</v>
      </c>
      <c r="N743" s="3" t="s">
        <v>1716</v>
      </c>
      <c r="O743" s="47">
        <v>138</v>
      </c>
      <c r="P743" s="3">
        <v>2022</v>
      </c>
      <c r="Q743" s="3">
        <f>VLOOKUP(Table13[[#This Row],[Location_HQ]],tech_layoffs_location!A:F,6,FALSE)</f>
        <v>30.271128600000001</v>
      </c>
      <c r="R743" s="3">
        <f>VLOOKUP(Table13[[#This Row],[Location_HQ]],tech_layoffs_location!A:G,7,FALSE)</f>
        <v>-97.743699500000005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98" t="s">
        <v>24</v>
      </c>
      <c r="N744" s="3" t="s">
        <v>72</v>
      </c>
      <c r="O744" s="47">
        <v>4</v>
      </c>
      <c r="P744" s="3">
        <v>2022</v>
      </c>
      <c r="Q744" s="3">
        <f>VLOOKUP(Table13[[#This Row],[Location_HQ]],tech_layoffs_location!A:F,6,FALSE)</f>
        <v>28.613895400000001</v>
      </c>
      <c r="R744" s="3">
        <f>VLOOKUP(Table13[[#This Row],[Location_HQ]],tech_layoffs_location!A:G,7,FALSE)</f>
        <v>77.209005700000006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98" t="s">
        <v>24</v>
      </c>
      <c r="N745" s="3" t="s">
        <v>25</v>
      </c>
      <c r="O745" s="47">
        <v>36</v>
      </c>
      <c r="P745" s="3">
        <v>2022</v>
      </c>
      <c r="Q745" s="3">
        <f>VLOOKUP(Table13[[#This Row],[Location_HQ]],tech_layoffs_location!A:F,6,FALSE)</f>
        <v>32.0852997</v>
      </c>
      <c r="R745" s="3">
        <f>VLOOKUP(Table13[[#This Row],[Location_HQ]],tech_layoffs_location!A:G,7,FALSE)</f>
        <v>34.781806400000001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98" t="s">
        <v>24</v>
      </c>
      <c r="N746" s="3" t="s">
        <v>25</v>
      </c>
      <c r="O746" s="47">
        <v>86</v>
      </c>
      <c r="P746" s="3">
        <v>2022</v>
      </c>
      <c r="Q746" s="3">
        <f>VLOOKUP(Table13[[#This Row],[Location_HQ]],tech_layoffs_location!A:F,6,FALSE)</f>
        <v>31.788471850000001</v>
      </c>
      <c r="R746" s="3">
        <f>VLOOKUP(Table13[[#This Row],[Location_HQ]],tech_layoffs_location!A:G,7,FALSE)</f>
        <v>35.218794410944902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98" t="s">
        <v>24</v>
      </c>
      <c r="N747" s="3" t="s">
        <v>44</v>
      </c>
      <c r="O747" s="47">
        <v>462</v>
      </c>
      <c r="P747" s="3">
        <v>2022</v>
      </c>
      <c r="Q747" s="3" t="str">
        <f>VLOOKUP(Table13[[#This Row],[Location_HQ]],tech_layoffs_location!A:F,6,FALSE)</f>
        <v xml:space="preserve">	37,910076</v>
      </c>
      <c r="R747" s="3">
        <f>VLOOKUP(Table13[[#This Row],[Location_HQ]],tech_layoffs_location!A:G,7,FALSE)</f>
        <v>-122.065186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98" t="s">
        <v>142</v>
      </c>
      <c r="N748" s="3" t="s">
        <v>66</v>
      </c>
      <c r="O748" s="47">
        <v>849</v>
      </c>
      <c r="P748" s="3">
        <v>2022</v>
      </c>
      <c r="Q748" s="3">
        <f>VLOOKUP(Table13[[#This Row],[Location_HQ]],tech_layoffs_location!A:F,6,FALSE)</f>
        <v>42.355433400000003</v>
      </c>
      <c r="R748" s="3">
        <f>VLOOKUP(Table13[[#This Row],[Location_HQ]],tech_layoffs_location!A:G,7,FALSE)</f>
        <v>-71.060511000000005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98" t="s">
        <v>63</v>
      </c>
      <c r="N749" s="3" t="s">
        <v>111</v>
      </c>
      <c r="O749" s="47">
        <v>336</v>
      </c>
      <c r="P749" s="3">
        <v>2022</v>
      </c>
      <c r="Q749" s="3">
        <f>VLOOKUP(Table13[[#This Row],[Location_HQ]],tech_layoffs_location!A:F,6,FALSE)</f>
        <v>-23.550650699999998</v>
      </c>
      <c r="R749" s="3">
        <f>VLOOKUP(Table13[[#This Row],[Location_HQ]],tech_layoffs_location!A:G,7,FALSE)</f>
        <v>-46.633382400000002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98" t="s">
        <v>38</v>
      </c>
      <c r="N750" s="3" t="s">
        <v>44</v>
      </c>
      <c r="O750" s="47">
        <v>142</v>
      </c>
      <c r="P750" s="3">
        <v>2022</v>
      </c>
      <c r="Q750" s="3">
        <f>VLOOKUP(Table13[[#This Row],[Location_HQ]],tech_layoffs_location!A:F,6,FALSE)</f>
        <v>37.779258800000001</v>
      </c>
      <c r="R750" s="3">
        <f>VLOOKUP(Table13[[#This Row],[Location_HQ]],tech_layoffs_location!A:G,7,FALSE)</f>
        <v>-122.4193286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98" t="s">
        <v>38</v>
      </c>
      <c r="N751" s="3" t="s">
        <v>111</v>
      </c>
      <c r="O751" s="47">
        <v>553</v>
      </c>
      <c r="P751" s="3">
        <v>2022</v>
      </c>
      <c r="Q751" s="3">
        <f>VLOOKUP(Table13[[#This Row],[Location_HQ]],tech_layoffs_location!A:F,6,FALSE)</f>
        <v>37.779258800000001</v>
      </c>
      <c r="R751" s="3">
        <f>VLOOKUP(Table13[[#This Row],[Location_HQ]],tech_layoffs_location!A:G,7,FALSE)</f>
        <v>-122.4193286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98" t="s">
        <v>87</v>
      </c>
      <c r="N752" s="3" t="s">
        <v>150</v>
      </c>
      <c r="O752" s="47">
        <v>15</v>
      </c>
      <c r="P752" s="3">
        <v>2022</v>
      </c>
      <c r="Q752" s="3">
        <f>VLOOKUP(Table13[[#This Row],[Location_HQ]],tech_layoffs_location!A:F,6,FALSE)</f>
        <v>32.0852997</v>
      </c>
      <c r="R752" s="3">
        <f>VLOOKUP(Table13[[#This Row],[Location_HQ]],tech_layoffs_location!A:G,7,FALSE)</f>
        <v>34.781806400000001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98" t="s">
        <v>35</v>
      </c>
      <c r="N753" s="3" t="s">
        <v>25</v>
      </c>
      <c r="O753" s="47">
        <v>3600</v>
      </c>
      <c r="P753" s="3">
        <v>2022</v>
      </c>
      <c r="Q753" s="3">
        <f>VLOOKUP(Table13[[#This Row],[Location_HQ]],tech_layoffs_location!A:F,6,FALSE)</f>
        <v>40.441694099999999</v>
      </c>
      <c r="R753" s="3">
        <f>VLOOKUP(Table13[[#This Row],[Location_HQ]],tech_layoffs_location!A:G,7,FALSE)</f>
        <v>-79.990086099999999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98" t="s">
        <v>142</v>
      </c>
      <c r="N754" s="3" t="s">
        <v>66</v>
      </c>
      <c r="O754" s="47">
        <v>750</v>
      </c>
      <c r="P754" s="3">
        <v>2022</v>
      </c>
      <c r="Q754" s="3">
        <f>VLOOKUP(Table13[[#This Row],[Location_HQ]],tech_layoffs_location!A:F,6,FALSE)</f>
        <v>42.355433400000003</v>
      </c>
      <c r="R754" s="3">
        <f>VLOOKUP(Table13[[#This Row],[Location_HQ]],tech_layoffs_location!A:G,7,FALSE)</f>
        <v>-71.060511000000005</v>
      </c>
    </row>
    <row r="755" spans="1:18" x14ac:dyDescent="0.2">
      <c r="A755" s="3">
        <v>754</v>
      </c>
      <c r="B755" s="3" t="s">
        <v>737</v>
      </c>
      <c r="C755" s="3" t="s">
        <v>738</v>
      </c>
      <c r="E755" s="3" t="s">
        <v>1373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98" t="s">
        <v>402</v>
      </c>
      <c r="N755" s="3" t="s">
        <v>31</v>
      </c>
      <c r="O755" s="47">
        <v>114</v>
      </c>
      <c r="P755" s="3">
        <v>2022</v>
      </c>
      <c r="Q755" s="3">
        <f>VLOOKUP(Table13[[#This Row],[Location_HQ]],tech_layoffs_location!A:F,6,FALSE)</f>
        <v>35.354020900000002</v>
      </c>
      <c r="R755" s="3">
        <f>VLOOKUP(Table13[[#This Row],[Location_HQ]],tech_layoffs_location!A:G,7,FALSE)</f>
        <v>-120.375716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98" t="s">
        <v>140</v>
      </c>
      <c r="N756" s="3" t="s">
        <v>31</v>
      </c>
      <c r="O756" s="47">
        <v>97</v>
      </c>
      <c r="P756" s="3">
        <v>2022</v>
      </c>
      <c r="Q756" s="3">
        <f>VLOOKUP(Table13[[#This Row],[Location_HQ]],tech_layoffs_location!A:F,6,FALSE)</f>
        <v>47.603832099999998</v>
      </c>
      <c r="R756" s="3">
        <f>VLOOKUP(Table13[[#This Row],[Location_HQ]],tech_layoffs_location!A:G,7,FALSE)</f>
        <v>-122.330062</v>
      </c>
    </row>
    <row r="757" spans="1:18" x14ac:dyDescent="0.2">
      <c r="A757" s="3">
        <v>756</v>
      </c>
      <c r="B757" s="3" t="s">
        <v>736</v>
      </c>
      <c r="C757" s="3" t="s">
        <v>79</v>
      </c>
      <c r="E757" s="3" t="s">
        <v>1373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98" t="s">
        <v>38</v>
      </c>
      <c r="N757" s="3" t="s">
        <v>52</v>
      </c>
      <c r="O757" s="47">
        <v>277</v>
      </c>
      <c r="P757" s="3">
        <v>2022</v>
      </c>
      <c r="Q757" s="3">
        <f>VLOOKUP(Table13[[#This Row],[Location_HQ]],tech_layoffs_location!A:F,6,FALSE)</f>
        <v>34.053690899999999</v>
      </c>
      <c r="R757" s="3">
        <f>VLOOKUP(Table13[[#This Row],[Location_HQ]],tech_layoffs_location!A:G,7,FALSE)</f>
        <v>-118.242766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98" t="s">
        <v>626</v>
      </c>
      <c r="N758" s="3" t="s">
        <v>52</v>
      </c>
      <c r="O758" s="47">
        <v>163</v>
      </c>
      <c r="P758" s="3">
        <v>2022</v>
      </c>
      <c r="Q758" s="3">
        <f>VLOOKUP(Table13[[#This Row],[Location_HQ]],tech_layoffs_location!A:F,6,FALSE)</f>
        <v>45.5031824</v>
      </c>
      <c r="R758" s="3">
        <f>VLOOKUP(Table13[[#This Row],[Location_HQ]],tech_layoffs_location!A:G,7,FALSE)</f>
        <v>-73.569806499999999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98" t="s">
        <v>33</v>
      </c>
      <c r="N759" s="3" t="s">
        <v>31</v>
      </c>
      <c r="O759" s="47">
        <v>108</v>
      </c>
      <c r="P759" s="3">
        <v>2022</v>
      </c>
      <c r="Q759" s="3">
        <f>VLOOKUP(Table13[[#This Row],[Location_HQ]],tech_layoffs_location!A:F,6,FALSE)</f>
        <v>47.603832099999998</v>
      </c>
      <c r="R759" s="3">
        <f>VLOOKUP(Table13[[#This Row],[Location_HQ]],tech_layoffs_location!A:G,7,FALSE)</f>
        <v>-122.330062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98" t="s">
        <v>80</v>
      </c>
      <c r="N760" s="3" t="s">
        <v>52</v>
      </c>
      <c r="O760" s="47">
        <v>35</v>
      </c>
      <c r="P760" s="3">
        <v>2022</v>
      </c>
      <c r="Q760" s="3">
        <f>VLOOKUP(Table13[[#This Row],[Location_HQ]],tech_layoffs_location!A:F,6,FALSE)</f>
        <v>40.441694099999999</v>
      </c>
      <c r="R760" s="3">
        <f>VLOOKUP(Table13[[#This Row],[Location_HQ]],tech_layoffs_location!A:G,7,FALSE)</f>
        <v>-79.990086099999999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98" t="s">
        <v>38</v>
      </c>
      <c r="N761" s="3" t="s">
        <v>52</v>
      </c>
      <c r="O761" s="47">
        <v>85</v>
      </c>
      <c r="P761" s="3">
        <v>2022</v>
      </c>
      <c r="Q761" s="3">
        <f>VLOOKUP(Table13[[#This Row],[Location_HQ]],tech_layoffs_location!A:F,6,FALSE)</f>
        <v>37.4443293</v>
      </c>
      <c r="R761" s="3">
        <f>VLOOKUP(Table13[[#This Row],[Location_HQ]],tech_layoffs_location!A:G,7,FALSE)</f>
        <v>-122.1598465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98" t="s">
        <v>38</v>
      </c>
      <c r="N762" s="3" t="s">
        <v>52</v>
      </c>
      <c r="O762" s="47">
        <v>11</v>
      </c>
      <c r="P762" s="3">
        <v>2022</v>
      </c>
      <c r="Q762" s="3">
        <f>VLOOKUP(Table13[[#This Row],[Location_HQ]],tech_layoffs_location!A:F,6,FALSE)</f>
        <v>40.7127281</v>
      </c>
      <c r="R762" s="3">
        <f>VLOOKUP(Table13[[#This Row],[Location_HQ]],tech_layoffs_location!A:G,7,FALSE)</f>
        <v>-74.006015199999993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98" t="s">
        <v>24</v>
      </c>
      <c r="N763" s="3" t="s">
        <v>111</v>
      </c>
      <c r="O763" s="47">
        <v>568</v>
      </c>
      <c r="P763" s="3">
        <v>2022</v>
      </c>
      <c r="Q763" s="3">
        <f>VLOOKUP(Table13[[#This Row],[Location_HQ]],tech_layoffs_location!A:F,6,FALSE)</f>
        <v>59.325117200000001</v>
      </c>
      <c r="R763" s="3">
        <f>VLOOKUP(Table13[[#This Row],[Location_HQ]],tech_layoffs_location!A:G,7,FALSE)</f>
        <v>18.0710935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98" t="s">
        <v>87</v>
      </c>
      <c r="N764" s="3" t="s">
        <v>44</v>
      </c>
      <c r="O764" s="47">
        <v>148</v>
      </c>
      <c r="P764" s="3">
        <v>2022</v>
      </c>
      <c r="Q764" s="3">
        <f>VLOOKUP(Table13[[#This Row],[Location_HQ]],tech_layoffs_location!A:F,6,FALSE)</f>
        <v>37.779258800000001</v>
      </c>
      <c r="R764" s="3">
        <f>VLOOKUP(Table13[[#This Row],[Location_HQ]],tech_layoffs_location!A:G,7,FALSE)</f>
        <v>-122.4193286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98" t="s">
        <v>133</v>
      </c>
      <c r="N765" s="3" t="s">
        <v>44</v>
      </c>
      <c r="O765" s="47">
        <v>300</v>
      </c>
      <c r="P765" s="3">
        <v>2022</v>
      </c>
      <c r="Q765" s="3">
        <f>VLOOKUP(Table13[[#This Row],[Location_HQ]],tech_layoffs_location!A:F,6,FALSE)</f>
        <v>49.260872399999997</v>
      </c>
      <c r="R765" s="3">
        <f>VLOOKUP(Table13[[#This Row],[Location_HQ]],tech_layoffs_location!A:G,7,FALSE)</f>
        <v>-123.113952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98" t="s">
        <v>80</v>
      </c>
      <c r="N766" s="3" t="s">
        <v>25</v>
      </c>
      <c r="O766" s="47">
        <v>377</v>
      </c>
      <c r="P766" s="3">
        <v>2022</v>
      </c>
      <c r="Q766" s="3">
        <f>VLOOKUP(Table13[[#This Row],[Location_HQ]],tech_layoffs_location!A:F,6,FALSE)</f>
        <v>59.913330100000003</v>
      </c>
      <c r="R766" s="3">
        <f>VLOOKUP(Table13[[#This Row],[Location_HQ]],tech_layoffs_location!A:G,7,FALSE)</f>
        <v>10.7389701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98" t="s">
        <v>38</v>
      </c>
      <c r="N767" s="3" t="s">
        <v>31</v>
      </c>
      <c r="O767" s="47">
        <v>144</v>
      </c>
      <c r="P767" s="3">
        <v>2022</v>
      </c>
      <c r="Q767" s="3">
        <f>VLOOKUP(Table13[[#This Row],[Location_HQ]],tech_layoffs_location!A:F,6,FALSE)</f>
        <v>37.496904000000001</v>
      </c>
      <c r="R767" s="3">
        <f>VLOOKUP(Table13[[#This Row],[Location_HQ]],tech_layoffs_location!A:G,7,FALSE)</f>
        <v>-122.33305729999999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98" t="s">
        <v>38</v>
      </c>
      <c r="N768" s="3" t="s">
        <v>20</v>
      </c>
      <c r="O768" s="47">
        <v>468</v>
      </c>
      <c r="P768" s="3">
        <v>2022</v>
      </c>
      <c r="Q768" s="3">
        <f>VLOOKUP(Table13[[#This Row],[Location_HQ]],tech_layoffs_location!A:F,6,FALSE)</f>
        <v>37.773972000000001</v>
      </c>
      <c r="R768" s="3">
        <f>VLOOKUP(Table13[[#This Row],[Location_HQ]],tech_layoffs_location!A:G,7,FALSE)</f>
        <v>-122.431297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98" t="s">
        <v>142</v>
      </c>
      <c r="N769" s="3" t="s">
        <v>44</v>
      </c>
      <c r="O769" s="47">
        <v>92</v>
      </c>
      <c r="P769" s="3">
        <v>2022</v>
      </c>
      <c r="Q769" s="3">
        <f>VLOOKUP(Table13[[#This Row],[Location_HQ]],tech_layoffs_location!A:F,6,FALSE)</f>
        <v>32.0852997</v>
      </c>
      <c r="R769" s="3">
        <f>VLOOKUP(Table13[[#This Row],[Location_HQ]],tech_layoffs_location!A:G,7,FALSE)</f>
        <v>34.781806400000001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98" t="s">
        <v>38</v>
      </c>
      <c r="N770" s="3" t="s">
        <v>84</v>
      </c>
      <c r="O770" s="47">
        <v>2300</v>
      </c>
      <c r="P770" s="3">
        <v>2022</v>
      </c>
      <c r="Q770" s="3">
        <f>VLOOKUP(Table13[[#This Row],[Location_HQ]],tech_layoffs_location!A:F,6,FALSE)</f>
        <v>37.779258800000001</v>
      </c>
      <c r="R770" s="3">
        <f>VLOOKUP(Table13[[#This Row],[Location_HQ]],tech_layoffs_location!A:G,7,FALSE)</f>
        <v>-122.4193286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98" t="s">
        <v>120</v>
      </c>
      <c r="N771" s="3" t="s">
        <v>111</v>
      </c>
      <c r="O771" s="47">
        <v>607</v>
      </c>
      <c r="P771" s="3">
        <v>2022</v>
      </c>
      <c r="Q771" s="3">
        <f>VLOOKUP(Table13[[#This Row],[Location_HQ]],tech_layoffs_location!A:F,6,FALSE)</f>
        <v>49.260872399999997</v>
      </c>
      <c r="R771" s="3">
        <f>VLOOKUP(Table13[[#This Row],[Location_HQ]],tech_layoffs_location!A:G,7,FALSE)</f>
        <v>-123.113952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98" t="s">
        <v>80</v>
      </c>
      <c r="N772" s="3" t="s">
        <v>44</v>
      </c>
      <c r="O772" s="47">
        <v>103</v>
      </c>
      <c r="P772" s="3">
        <v>2022</v>
      </c>
      <c r="Q772" s="3">
        <f>VLOOKUP(Table13[[#This Row],[Location_HQ]],tech_layoffs_location!A:F,6,FALSE)</f>
        <v>37.006507800000001</v>
      </c>
      <c r="R772" s="3">
        <f>VLOOKUP(Table13[[#This Row],[Location_HQ]],tech_layoffs_location!A:G,7,FALSE)</f>
        <v>-121.56317230000001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98" t="s">
        <v>140</v>
      </c>
      <c r="N773" s="3" t="s">
        <v>31</v>
      </c>
      <c r="P773" s="3">
        <v>2022</v>
      </c>
      <c r="Q773" s="3">
        <f>VLOOKUP(Table13[[#This Row],[Location_HQ]],tech_layoffs_location!A:F,6,FALSE)</f>
        <v>37.779258800000001</v>
      </c>
      <c r="R773" s="3">
        <f>VLOOKUP(Table13[[#This Row],[Location_HQ]],tech_layoffs_location!A:G,7,FALSE)</f>
        <v>-122.4193286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98" t="s">
        <v>38</v>
      </c>
      <c r="N774" s="3" t="s">
        <v>25</v>
      </c>
      <c r="O774" s="47">
        <v>188</v>
      </c>
      <c r="P774" s="3">
        <v>2022</v>
      </c>
      <c r="Q774" s="3">
        <f>VLOOKUP(Table13[[#This Row],[Location_HQ]],tech_layoffs_location!A:F,6,FALSE)</f>
        <v>52.517036500000003</v>
      </c>
      <c r="R774" s="3">
        <f>VLOOKUP(Table13[[#This Row],[Location_HQ]],tech_layoffs_location!A:G,7,FALSE)</f>
        <v>13.3888599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98" t="s">
        <v>80</v>
      </c>
      <c r="N775" s="3" t="s">
        <v>31</v>
      </c>
      <c r="O775" s="47">
        <v>8300</v>
      </c>
      <c r="P775" s="3">
        <v>2022</v>
      </c>
      <c r="Q775" s="3">
        <f>VLOOKUP(Table13[[#This Row],[Location_HQ]],tech_layoffs_location!A:F,6,FALSE)</f>
        <v>52.517036500000003</v>
      </c>
      <c r="R775" s="3">
        <f>VLOOKUP(Table13[[#This Row],[Location_HQ]],tech_layoffs_location!A:G,7,FALSE)</f>
        <v>13.3888599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98" t="s">
        <v>35</v>
      </c>
      <c r="N776" s="3" t="s">
        <v>31</v>
      </c>
      <c r="O776" s="47">
        <v>4900</v>
      </c>
      <c r="P776" s="3">
        <v>2022</v>
      </c>
      <c r="Q776" s="3">
        <f>VLOOKUP(Table13[[#This Row],[Location_HQ]],tech_layoffs_location!A:F,6,FALSE)</f>
        <v>37.779258800000001</v>
      </c>
      <c r="R776" s="3">
        <f>VLOOKUP(Table13[[#This Row],[Location_HQ]],tech_layoffs_location!A:G,7,FALSE)</f>
        <v>-122.4193286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98" t="s">
        <v>38</v>
      </c>
      <c r="N777" s="3" t="s">
        <v>44</v>
      </c>
      <c r="O777" s="47">
        <v>428</v>
      </c>
      <c r="P777" s="3">
        <v>2022</v>
      </c>
      <c r="Q777" s="3">
        <f>VLOOKUP(Table13[[#This Row],[Location_HQ]],tech_layoffs_location!A:F,6,FALSE)</f>
        <v>55.686724300000002</v>
      </c>
      <c r="R777" s="3">
        <f>VLOOKUP(Table13[[#This Row],[Location_HQ]],tech_layoffs_location!A:G,7,FALSE)</f>
        <v>12.570072400000001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98" t="s">
        <v>93</v>
      </c>
      <c r="N778" s="3" t="s">
        <v>39</v>
      </c>
      <c r="O778" s="47">
        <v>154</v>
      </c>
      <c r="P778" s="3">
        <v>2022</v>
      </c>
      <c r="Q778" s="3">
        <f>VLOOKUP(Table13[[#This Row],[Location_HQ]],tech_layoffs_location!A:F,6,FALSE)</f>
        <v>37.779258800000001</v>
      </c>
      <c r="R778" s="3">
        <f>VLOOKUP(Table13[[#This Row],[Location_HQ]],tech_layoffs_location!A:G,7,FALSE)</f>
        <v>-122.4193286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98" t="s">
        <v>38</v>
      </c>
      <c r="N779" s="3" t="s">
        <v>20</v>
      </c>
      <c r="O779" s="47">
        <v>2300</v>
      </c>
      <c r="P779" s="3">
        <v>2022</v>
      </c>
      <c r="Q779" s="3">
        <f>VLOOKUP(Table13[[#This Row],[Location_HQ]],tech_layoffs_location!A:F,6,FALSE)</f>
        <v>37.779258800000001</v>
      </c>
      <c r="R779" s="3">
        <f>VLOOKUP(Table13[[#This Row],[Location_HQ]],tech_layoffs_location!A:G,7,FALSE)</f>
        <v>-122.4193286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98" t="s">
        <v>120</v>
      </c>
      <c r="N780" s="3" t="s">
        <v>25</v>
      </c>
      <c r="O780" s="47">
        <v>60</v>
      </c>
      <c r="P780" s="3">
        <v>2022</v>
      </c>
      <c r="Q780" s="3">
        <f>VLOOKUP(Table13[[#This Row],[Location_HQ]],tech_layoffs_location!A:F,6,FALSE)</f>
        <v>40.676526000000003</v>
      </c>
      <c r="R780" s="3">
        <f>VLOOKUP(Table13[[#This Row],[Location_HQ]],tech_layoffs_location!A:G,7,FALSE)</f>
        <v>-95.858694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98" t="s">
        <v>38</v>
      </c>
      <c r="N781" s="3" t="s">
        <v>25</v>
      </c>
      <c r="O781" s="47">
        <v>180</v>
      </c>
      <c r="P781" s="3">
        <v>2022</v>
      </c>
      <c r="Q781" s="3">
        <f>VLOOKUP(Table13[[#This Row],[Location_HQ]],tech_layoffs_location!A:F,6,FALSE)</f>
        <v>-6.1752469999999997</v>
      </c>
      <c r="R781" s="3">
        <f>VLOOKUP(Table13[[#This Row],[Location_HQ]],tech_layoffs_location!A:G,7,FALSE)</f>
        <v>106.8270488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98" t="s">
        <v>63</v>
      </c>
      <c r="N782" s="3" t="s">
        <v>36</v>
      </c>
      <c r="O782" s="47">
        <v>5</v>
      </c>
      <c r="P782" s="3">
        <v>2022</v>
      </c>
      <c r="Q782" s="3">
        <f>VLOOKUP(Table13[[#This Row],[Location_HQ]],tech_layoffs_location!A:F,6,FALSE)</f>
        <v>52.517036500000003</v>
      </c>
      <c r="R782" s="3">
        <f>VLOOKUP(Table13[[#This Row],[Location_HQ]],tech_layoffs_location!A:G,7,FALSE)</f>
        <v>13.3888599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98" t="s">
        <v>19</v>
      </c>
      <c r="N783" s="3" t="s">
        <v>31</v>
      </c>
      <c r="O783" s="47">
        <v>12900</v>
      </c>
      <c r="P783" s="3">
        <v>2022</v>
      </c>
      <c r="Q783" s="3">
        <f>VLOOKUP(Table13[[#This Row],[Location_HQ]],tech_layoffs_location!A:F,6,FALSE)</f>
        <v>37.779258800000001</v>
      </c>
      <c r="R783" s="3">
        <f>VLOOKUP(Table13[[#This Row],[Location_HQ]],tech_layoffs_location!A:G,7,FALSE)</f>
        <v>-122.4193286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98" t="s">
        <v>142</v>
      </c>
      <c r="N784" s="3" t="s">
        <v>31</v>
      </c>
      <c r="O784" s="47">
        <v>30</v>
      </c>
      <c r="P784" s="3">
        <v>2022</v>
      </c>
      <c r="Q784" s="3">
        <f>VLOOKUP(Table13[[#This Row],[Location_HQ]],tech_layoffs_location!A:F,6,FALSE)</f>
        <v>40.7127281</v>
      </c>
      <c r="R784" s="3">
        <f>VLOOKUP(Table13[[#This Row],[Location_HQ]],tech_layoffs_location!A:G,7,FALSE)</f>
        <v>-74.006015199999993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98" t="s">
        <v>38</v>
      </c>
      <c r="N785" s="3" t="s">
        <v>1716</v>
      </c>
      <c r="O785" s="47">
        <v>280</v>
      </c>
      <c r="P785" s="3">
        <v>2022</v>
      </c>
      <c r="Q785" s="3">
        <f>VLOOKUP(Table13[[#This Row],[Location_HQ]],tech_layoffs_location!A:F,6,FALSE)</f>
        <v>-23.550650699999998</v>
      </c>
      <c r="R785" s="3">
        <f>VLOOKUP(Table13[[#This Row],[Location_HQ]],tech_layoffs_location!A:G,7,FALSE)</f>
        <v>-46.633382400000002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98" t="s">
        <v>95</v>
      </c>
      <c r="N786" s="3" t="s">
        <v>31</v>
      </c>
      <c r="O786" s="47">
        <v>65</v>
      </c>
      <c r="P786" s="3">
        <v>2022</v>
      </c>
      <c r="Q786" s="3">
        <f>VLOOKUP(Table13[[#This Row],[Location_HQ]],tech_layoffs_location!A:F,6,FALSE)</f>
        <v>37.779258800000001</v>
      </c>
      <c r="R786" s="3">
        <f>VLOOKUP(Table13[[#This Row],[Location_HQ]],tech_layoffs_location!A:G,7,FALSE)</f>
        <v>-122.4193286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98" t="s">
        <v>71</v>
      </c>
      <c r="N787" s="3" t="s">
        <v>20</v>
      </c>
      <c r="O787" s="47">
        <v>838</v>
      </c>
      <c r="P787" s="3">
        <v>2022</v>
      </c>
      <c r="Q787" s="3">
        <f>VLOOKUP(Table13[[#This Row],[Location_HQ]],tech_layoffs_location!A:F,6,FALSE)</f>
        <v>12.98815675</v>
      </c>
      <c r="R787" s="3">
        <f>VLOOKUP(Table13[[#This Row],[Location_HQ]],tech_layoffs_location!A:G,7,FALSE)</f>
        <v>77.622600037959998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98" t="s">
        <v>277</v>
      </c>
      <c r="N788" s="3" t="s">
        <v>36</v>
      </c>
      <c r="O788" s="47">
        <v>85</v>
      </c>
      <c r="P788" s="3">
        <v>2022</v>
      </c>
      <c r="Q788" s="3">
        <f>VLOOKUP(Table13[[#This Row],[Location_HQ]],tech_layoffs_location!A:F,6,FALSE)</f>
        <v>37.779258800000001</v>
      </c>
      <c r="R788" s="3">
        <f>VLOOKUP(Table13[[#This Row],[Location_HQ]],tech_layoffs_location!A:G,7,FALSE)</f>
        <v>-122.4193286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98" t="s">
        <v>24</v>
      </c>
      <c r="N789" s="3" t="s">
        <v>52</v>
      </c>
      <c r="O789" s="47">
        <v>257</v>
      </c>
      <c r="P789" s="3">
        <v>2022</v>
      </c>
      <c r="Q789" s="3">
        <f>VLOOKUP(Table13[[#This Row],[Location_HQ]],tech_layoffs_location!A:F,6,FALSE)</f>
        <v>42.355433400000003</v>
      </c>
      <c r="R789" s="3">
        <f>VLOOKUP(Table13[[#This Row],[Location_HQ]],tech_layoffs_location!A:G,7,FALSE)</f>
        <v>-71.060511000000005</v>
      </c>
    </row>
    <row r="790" spans="1:18" x14ac:dyDescent="0.2">
      <c r="A790" s="3">
        <v>789</v>
      </c>
      <c r="B790" s="3" t="s">
        <v>705</v>
      </c>
      <c r="C790" s="3" t="s">
        <v>79</v>
      </c>
      <c r="E790" s="3" t="s">
        <v>1373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98" t="s">
        <v>75</v>
      </c>
      <c r="N790" s="3" t="s">
        <v>1716</v>
      </c>
      <c r="O790" s="47">
        <v>686</v>
      </c>
      <c r="P790" s="3">
        <v>2022</v>
      </c>
      <c r="Q790" s="3">
        <f>VLOOKUP(Table13[[#This Row],[Location_HQ]],tech_layoffs_location!A:F,6,FALSE)</f>
        <v>34.053690899999999</v>
      </c>
      <c r="R790" s="3">
        <f>VLOOKUP(Table13[[#This Row],[Location_HQ]],tech_layoffs_location!A:G,7,FALSE)</f>
        <v>-118.242766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98" t="s">
        <v>140</v>
      </c>
      <c r="N791" s="3" t="s">
        <v>44</v>
      </c>
      <c r="O791" s="47">
        <v>310</v>
      </c>
      <c r="P791" s="3">
        <v>2022</v>
      </c>
      <c r="Q791" s="3">
        <f>VLOOKUP(Table13[[#This Row],[Location_HQ]],tech_layoffs_location!A:F,6,FALSE)</f>
        <v>47.603832099999998</v>
      </c>
      <c r="R791" s="3">
        <f>VLOOKUP(Table13[[#This Row],[Location_HQ]],tech_layoffs_location!A:G,7,FALSE)</f>
        <v>-122.330062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98" t="s">
        <v>19</v>
      </c>
      <c r="N792" s="3" t="s">
        <v>36</v>
      </c>
      <c r="O792" s="47">
        <v>244</v>
      </c>
      <c r="P792" s="3">
        <v>2022</v>
      </c>
      <c r="Q792" s="3">
        <f>VLOOKUP(Table13[[#This Row],[Location_HQ]],tech_layoffs_location!A:F,6,FALSE)</f>
        <v>37.779258800000001</v>
      </c>
      <c r="R792" s="3">
        <f>VLOOKUP(Table13[[#This Row],[Location_HQ]],tech_layoffs_location!A:G,7,FALSE)</f>
        <v>-122.4193286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98" t="s">
        <v>133</v>
      </c>
      <c r="N793" s="3" t="s">
        <v>36</v>
      </c>
      <c r="O793" s="47">
        <v>6</v>
      </c>
      <c r="P793" s="3">
        <v>2022</v>
      </c>
      <c r="Q793" s="3">
        <f>VLOOKUP(Table13[[#This Row],[Location_HQ]],tech_layoffs_location!A:F,6,FALSE)</f>
        <v>37.486323900000002</v>
      </c>
      <c r="R793" s="3">
        <f>VLOOKUP(Table13[[#This Row],[Location_HQ]],tech_layoffs_location!A:G,7,FALSE)</f>
        <v>-122.232523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98" t="s">
        <v>19</v>
      </c>
      <c r="N794" s="3" t="s">
        <v>31</v>
      </c>
      <c r="O794" s="47">
        <v>26000</v>
      </c>
      <c r="P794" s="3">
        <v>2022</v>
      </c>
      <c r="Q794" s="3">
        <f>VLOOKUP(Table13[[#This Row],[Location_HQ]],tech_layoffs_location!A:F,6,FALSE)</f>
        <v>37.451967099999997</v>
      </c>
      <c r="R794" s="3">
        <f>VLOOKUP(Table13[[#This Row],[Location_HQ]],tech_layoffs_location!A:G,7,FALSE)</f>
        <v>-122.177992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98" t="s">
        <v>133</v>
      </c>
      <c r="N795" s="3" t="s">
        <v>44</v>
      </c>
      <c r="O795" s="47">
        <v>69</v>
      </c>
      <c r="P795" s="3">
        <v>2022</v>
      </c>
      <c r="Q795" s="3">
        <f>VLOOKUP(Table13[[#This Row],[Location_HQ]],tech_layoffs_location!A:F,6,FALSE)</f>
        <v>32.0852997</v>
      </c>
      <c r="R795" s="3">
        <f>VLOOKUP(Table13[[#This Row],[Location_HQ]],tech_layoffs_location!A:G,7,FALSE)</f>
        <v>34.781806400000001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98" t="s">
        <v>24</v>
      </c>
      <c r="N796" s="3" t="s">
        <v>72</v>
      </c>
      <c r="O796" s="47">
        <v>20</v>
      </c>
      <c r="P796" s="3">
        <v>2022</v>
      </c>
      <c r="Q796" s="3">
        <f>VLOOKUP(Table13[[#This Row],[Location_HQ]],tech_layoffs_location!A:F,6,FALSE)</f>
        <v>12.98815675</v>
      </c>
      <c r="R796" s="3">
        <f>VLOOKUP(Table13[[#This Row],[Location_HQ]],tech_layoffs_location!A:G,7,FALSE)</f>
        <v>77.622600037959998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98" t="s">
        <v>140</v>
      </c>
      <c r="N797" s="3" t="s">
        <v>31</v>
      </c>
      <c r="O797" s="47">
        <v>320</v>
      </c>
      <c r="P797" s="3">
        <v>2022</v>
      </c>
      <c r="Q797" s="3">
        <f>VLOOKUP(Table13[[#This Row],[Location_HQ]],tech_layoffs_location!A:F,6,FALSE)</f>
        <v>47.603832099999998</v>
      </c>
      <c r="R797" s="3">
        <f>VLOOKUP(Table13[[#This Row],[Location_HQ]],tech_layoffs_location!A:G,7,FALSE)</f>
        <v>-122.330062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98" t="s">
        <v>38</v>
      </c>
      <c r="N798" s="3" t="s">
        <v>31</v>
      </c>
      <c r="O798" s="47">
        <v>527</v>
      </c>
      <c r="P798" s="3">
        <v>2022</v>
      </c>
      <c r="Q798" s="3">
        <f>VLOOKUP(Table13[[#This Row],[Location_HQ]],tech_layoffs_location!A:F,6,FALSE)</f>
        <v>39.962260100000002</v>
      </c>
      <c r="R798" s="3">
        <f>VLOOKUP(Table13[[#This Row],[Location_HQ]],tech_layoffs_location!A:G,7,FALSE)</f>
        <v>-83.000706500000007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98" t="s">
        <v>38</v>
      </c>
      <c r="N799" s="3" t="s">
        <v>31</v>
      </c>
      <c r="O799" s="47">
        <v>665</v>
      </c>
      <c r="P799" s="3">
        <v>2022</v>
      </c>
      <c r="Q799" s="3">
        <f>VLOOKUP(Table13[[#This Row],[Location_HQ]],tech_layoffs_location!A:F,6,FALSE)</f>
        <v>37.779258800000001</v>
      </c>
      <c r="R799" s="3">
        <f>VLOOKUP(Table13[[#This Row],[Location_HQ]],tech_layoffs_location!A:G,7,FALSE)</f>
        <v>-122.4193286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98" t="s">
        <v>35</v>
      </c>
      <c r="N800" s="3" t="s">
        <v>31</v>
      </c>
      <c r="O800" s="47">
        <v>1300</v>
      </c>
      <c r="P800" s="3">
        <v>2022</v>
      </c>
      <c r="Q800" s="3">
        <f>VLOOKUP(Table13[[#This Row],[Location_HQ]],tech_layoffs_location!A:F,6,FALSE)</f>
        <v>-6.1752469999999997</v>
      </c>
      <c r="R800" s="3">
        <f>VLOOKUP(Table13[[#This Row],[Location_HQ]],tech_layoffs_location!A:G,7,FALSE)</f>
        <v>106.8270488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98" t="s">
        <v>82</v>
      </c>
      <c r="N801" s="3" t="s">
        <v>111</v>
      </c>
      <c r="O801" s="47">
        <v>119</v>
      </c>
      <c r="P801" s="3">
        <v>2022</v>
      </c>
      <c r="Q801" s="3">
        <f>VLOOKUP(Table13[[#This Row],[Location_HQ]],tech_layoffs_location!A:F,6,FALSE)</f>
        <v>37.779258800000001</v>
      </c>
      <c r="R801" s="3">
        <f>VLOOKUP(Table13[[#This Row],[Location_HQ]],tech_layoffs_location!A:G,7,FALSE)</f>
        <v>-122.4193286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98" t="s">
        <v>19</v>
      </c>
      <c r="N802" s="3" t="s">
        <v>25</v>
      </c>
      <c r="O802" s="47">
        <v>1500</v>
      </c>
      <c r="P802" s="3">
        <v>2022</v>
      </c>
      <c r="Q802" s="3">
        <f>VLOOKUP(Table13[[#This Row],[Location_HQ]],tech_layoffs_location!A:F,6,FALSE)</f>
        <v>37.779258800000001</v>
      </c>
      <c r="R802" s="3">
        <f>VLOOKUP(Table13[[#This Row],[Location_HQ]],tech_layoffs_location!A:G,7,FALSE)</f>
        <v>-122.4193286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98" t="s">
        <v>120</v>
      </c>
      <c r="N803" s="3" t="s">
        <v>72</v>
      </c>
      <c r="O803" s="47">
        <v>11</v>
      </c>
      <c r="P803" s="3">
        <v>2022</v>
      </c>
      <c r="Q803" s="3">
        <f>VLOOKUP(Table13[[#This Row],[Location_HQ]],tech_layoffs_location!A:F,6,FALSE)</f>
        <v>40.3881114</v>
      </c>
      <c r="R803" s="3">
        <f>VLOOKUP(Table13[[#This Row],[Location_HQ]],tech_layoffs_location!A:G,7,FALSE)</f>
        <v>-111.84860190000001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98" t="s">
        <v>63</v>
      </c>
      <c r="N804" s="3" t="s">
        <v>31</v>
      </c>
      <c r="O804" s="47">
        <v>326</v>
      </c>
      <c r="P804" s="3">
        <v>2022</v>
      </c>
      <c r="Q804" s="3">
        <f>VLOOKUP(Table13[[#This Row],[Location_HQ]],tech_layoffs_location!A:F,6,FALSE)</f>
        <v>37.354106999999999</v>
      </c>
      <c r="R804" s="3">
        <f>VLOOKUP(Table13[[#This Row],[Location_HQ]],tech_layoffs_location!A:G,7,FALSE)</f>
        <v>-121.95523799999999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98" t="s">
        <v>93</v>
      </c>
      <c r="N805" s="3" t="s">
        <v>111</v>
      </c>
      <c r="O805" s="47">
        <v>593</v>
      </c>
      <c r="P805" s="3">
        <v>2022</v>
      </c>
      <c r="Q805" s="3">
        <f>VLOOKUP(Table13[[#This Row],[Location_HQ]],tech_layoffs_location!A:F,6,FALSE)</f>
        <v>52.517036500000003</v>
      </c>
      <c r="R805" s="3">
        <f>VLOOKUP(Table13[[#This Row],[Location_HQ]],tech_layoffs_location!A:G,7,FALSE)</f>
        <v>13.3888599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98" t="s">
        <v>140</v>
      </c>
      <c r="N806" s="3" t="s">
        <v>111</v>
      </c>
      <c r="O806" s="47">
        <v>597</v>
      </c>
      <c r="P806" s="3">
        <v>2022</v>
      </c>
      <c r="Q806" s="3">
        <f>VLOOKUP(Table13[[#This Row],[Location_HQ]],tech_layoffs_location!A:F,6,FALSE)</f>
        <v>37.668820500000002</v>
      </c>
      <c r="R806" s="3">
        <f>VLOOKUP(Table13[[#This Row],[Location_HQ]],tech_layoffs_location!A:G,7,FALSE)</f>
        <v>-122.08079600000001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98" t="s">
        <v>57</v>
      </c>
      <c r="N807" s="3" t="s">
        <v>25</v>
      </c>
      <c r="O807" s="47">
        <v>100</v>
      </c>
      <c r="P807" s="3">
        <v>2022</v>
      </c>
      <c r="Q807" s="3">
        <f>VLOOKUP(Table13[[#This Row],[Location_HQ]],tech_layoffs_location!A:F,6,FALSE)</f>
        <v>37.354106999999999</v>
      </c>
      <c r="R807" s="3">
        <f>VLOOKUP(Table13[[#This Row],[Location_HQ]],tech_layoffs_location!A:G,7,FALSE)</f>
        <v>-121.95523799999999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98" t="s">
        <v>402</v>
      </c>
      <c r="N808" s="3" t="s">
        <v>1716</v>
      </c>
      <c r="O808" s="47">
        <v>200</v>
      </c>
      <c r="P808" s="3">
        <v>2022</v>
      </c>
      <c r="Q808" s="3">
        <f>VLOOKUP(Table13[[#This Row],[Location_HQ]],tech_layoffs_location!A:F,6,FALSE)</f>
        <v>40.107508899999999</v>
      </c>
      <c r="R808" s="3">
        <f>VLOOKUP(Table13[[#This Row],[Location_HQ]],tech_layoffs_location!A:G,7,FALSE)</f>
        <v>-89.3768539</v>
      </c>
    </row>
    <row r="809" spans="1:18" x14ac:dyDescent="0.2">
      <c r="A809" s="3">
        <v>808</v>
      </c>
      <c r="B809" s="3" t="s">
        <v>690</v>
      </c>
      <c r="C809" s="3" t="s">
        <v>77</v>
      </c>
      <c r="E809" s="3" t="s">
        <v>1373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98" t="s">
        <v>24</v>
      </c>
      <c r="N809" s="3" t="s">
        <v>31</v>
      </c>
      <c r="O809" s="47">
        <v>28</v>
      </c>
      <c r="P809" s="3">
        <v>2022</v>
      </c>
      <c r="Q809" s="3">
        <f>VLOOKUP(Table13[[#This Row],[Location_HQ]],tech_layoffs_location!A:F,6,FALSE)</f>
        <v>32.717420199999999</v>
      </c>
      <c r="R809" s="3">
        <f>VLOOKUP(Table13[[#This Row],[Location_HQ]],tech_layoffs_location!A:G,7,FALSE)</f>
        <v>-117.162772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98" t="s">
        <v>277</v>
      </c>
      <c r="N810" s="3" t="s">
        <v>111</v>
      </c>
      <c r="O810" s="47">
        <v>240</v>
      </c>
      <c r="P810" s="3">
        <v>2022</v>
      </c>
      <c r="Q810" s="3">
        <f>VLOOKUP(Table13[[#This Row],[Location_HQ]],tech_layoffs_location!A:F,6,FALSE)</f>
        <v>37.779258800000001</v>
      </c>
      <c r="R810" s="3">
        <f>VLOOKUP(Table13[[#This Row],[Location_HQ]],tech_layoffs_location!A:G,7,FALSE)</f>
        <v>-122.4193286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98" t="s">
        <v>95</v>
      </c>
      <c r="N811" s="3" t="s">
        <v>1716</v>
      </c>
      <c r="O811" s="47">
        <v>90</v>
      </c>
      <c r="P811" s="3">
        <v>2022</v>
      </c>
      <c r="Q811" s="3">
        <f>VLOOKUP(Table13[[#This Row],[Location_HQ]],tech_layoffs_location!A:F,6,FALSE)</f>
        <v>59.437215500000001</v>
      </c>
      <c r="R811" s="3">
        <f>VLOOKUP(Table13[[#This Row],[Location_HQ]],tech_layoffs_location!A:G,7,FALSE)</f>
        <v>24.745368800000001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98" t="s">
        <v>140</v>
      </c>
      <c r="N812" s="3" t="s">
        <v>44</v>
      </c>
      <c r="O812" s="47">
        <v>405</v>
      </c>
      <c r="P812" s="3">
        <v>2022</v>
      </c>
      <c r="Q812" s="3">
        <f>VLOOKUP(Table13[[#This Row],[Location_HQ]],tech_layoffs_location!A:F,6,FALSE)</f>
        <v>40.7127281</v>
      </c>
      <c r="R812" s="3">
        <f>VLOOKUP(Table13[[#This Row],[Location_HQ]],tech_layoffs_location!A:G,7,FALSE)</f>
        <v>-74.006015199999993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98" t="s">
        <v>63</v>
      </c>
      <c r="N813" s="3" t="s">
        <v>31</v>
      </c>
      <c r="O813" s="47">
        <v>453</v>
      </c>
      <c r="P813" s="3">
        <v>2022</v>
      </c>
      <c r="Q813" s="3">
        <f>VLOOKUP(Table13[[#This Row],[Location_HQ]],tech_layoffs_location!A:F,6,FALSE)</f>
        <v>37.779258800000001</v>
      </c>
      <c r="R813" s="3">
        <f>VLOOKUP(Table13[[#This Row],[Location_HQ]],tech_layoffs_location!A:G,7,FALSE)</f>
        <v>-122.4193286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98" t="s">
        <v>95</v>
      </c>
      <c r="N814" s="3" t="s">
        <v>44</v>
      </c>
      <c r="O814" s="47">
        <v>164</v>
      </c>
      <c r="P814" s="3">
        <v>2022</v>
      </c>
      <c r="Q814" s="3">
        <f>VLOOKUP(Table13[[#This Row],[Location_HQ]],tech_layoffs_location!A:F,6,FALSE)</f>
        <v>37.779258800000001</v>
      </c>
      <c r="R814" s="3">
        <f>VLOOKUP(Table13[[#This Row],[Location_HQ]],tech_layoffs_location!A:G,7,FALSE)</f>
        <v>-122.4193286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98" t="s">
        <v>80</v>
      </c>
      <c r="N815" s="3" t="s">
        <v>31</v>
      </c>
      <c r="P815" s="3">
        <v>2022</v>
      </c>
      <c r="Q815" s="3">
        <f>VLOOKUP(Table13[[#This Row],[Location_HQ]],tech_layoffs_location!A:F,6,FALSE)</f>
        <v>-37.814245399999997</v>
      </c>
      <c r="R815" s="3">
        <f>VLOOKUP(Table13[[#This Row],[Location_HQ]],tech_layoffs_location!A:G,7,FALSE)</f>
        <v>144.9631732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98" t="s">
        <v>63</v>
      </c>
      <c r="N816" s="3" t="s">
        <v>25</v>
      </c>
      <c r="O816" s="47">
        <v>28</v>
      </c>
      <c r="P816" s="3">
        <v>2022</v>
      </c>
      <c r="Q816" s="3">
        <f>VLOOKUP(Table13[[#This Row],[Location_HQ]],tech_layoffs_location!A:F,6,FALSE)</f>
        <v>53.550341000000003</v>
      </c>
      <c r="R816" s="3">
        <f>VLOOKUP(Table13[[#This Row],[Location_HQ]],tech_layoffs_location!A:G,7,FALSE)</f>
        <v>10.000654000000001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98" t="s">
        <v>142</v>
      </c>
      <c r="N817" s="3" t="s">
        <v>39</v>
      </c>
      <c r="O817" s="47">
        <v>507</v>
      </c>
      <c r="P817" s="3">
        <v>2022</v>
      </c>
      <c r="Q817" s="3">
        <f>VLOOKUP(Table13[[#This Row],[Location_HQ]],tech_layoffs_location!A:F,6,FALSE)</f>
        <v>40.7127281</v>
      </c>
      <c r="R817" s="3">
        <f>VLOOKUP(Table13[[#This Row],[Location_HQ]],tech_layoffs_location!A:G,7,FALSE)</f>
        <v>-74.006015199999993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98" t="s">
        <v>82</v>
      </c>
      <c r="N818" s="3" t="s">
        <v>31</v>
      </c>
      <c r="P818" s="3">
        <v>2022</v>
      </c>
      <c r="Q818" s="3">
        <f>VLOOKUP(Table13[[#This Row],[Location_HQ]],tech_layoffs_location!A:F,6,FALSE)</f>
        <v>40.7127281</v>
      </c>
      <c r="R818" s="3">
        <f>VLOOKUP(Table13[[#This Row],[Location_HQ]],tech_layoffs_location!A:G,7,FALSE)</f>
        <v>-74.006015199999993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98" t="s">
        <v>33</v>
      </c>
      <c r="N819" s="3" t="s">
        <v>31</v>
      </c>
      <c r="O819" s="47">
        <v>108</v>
      </c>
      <c r="P819" s="3">
        <v>2022</v>
      </c>
      <c r="Q819" s="3">
        <f>VLOOKUP(Table13[[#This Row],[Location_HQ]],tech_layoffs_location!A:F,6,FALSE)</f>
        <v>47.603832099999998</v>
      </c>
      <c r="R819" s="3">
        <f>VLOOKUP(Table13[[#This Row],[Location_HQ]],tech_layoffs_location!A:G,7,FALSE)</f>
        <v>-122.330062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98" t="s">
        <v>242</v>
      </c>
      <c r="N820" s="3" t="s">
        <v>31</v>
      </c>
      <c r="O820" s="47">
        <v>2</v>
      </c>
      <c r="P820" s="3">
        <v>2022</v>
      </c>
      <c r="Q820" s="3">
        <f>VLOOKUP(Table13[[#This Row],[Location_HQ]],tech_layoffs_location!A:F,6,FALSE)</f>
        <v>37.336166300000002</v>
      </c>
      <c r="R820" s="3">
        <f>VLOOKUP(Table13[[#This Row],[Location_HQ]],tech_layoffs_location!A:G,7,FALSE)</f>
        <v>-121.890591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98" t="s">
        <v>63</v>
      </c>
      <c r="N821" s="3" t="s">
        <v>52</v>
      </c>
      <c r="O821" s="47">
        <v>56</v>
      </c>
      <c r="P821" s="3">
        <v>2022</v>
      </c>
      <c r="Q821" s="3">
        <f>VLOOKUP(Table13[[#This Row],[Location_HQ]],tech_layoffs_location!A:F,6,FALSE)</f>
        <v>39.158168000000003</v>
      </c>
      <c r="R821" s="3">
        <f>VLOOKUP(Table13[[#This Row],[Location_HQ]],tech_layoffs_location!A:G,7,FALSE)</f>
        <v>-75.524368199999998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98" t="s">
        <v>24</v>
      </c>
      <c r="N822" s="3" t="s">
        <v>31</v>
      </c>
      <c r="O822" s="47">
        <v>409</v>
      </c>
      <c r="P822" s="3">
        <v>2022</v>
      </c>
      <c r="Q822" s="3">
        <f>VLOOKUP(Table13[[#This Row],[Location_HQ]],tech_layoffs_location!A:F,6,FALSE)</f>
        <v>42.355433400000003</v>
      </c>
      <c r="R822" s="3">
        <f>VLOOKUP(Table13[[#This Row],[Location_HQ]],tech_layoffs_location!A:G,7,FALSE)</f>
        <v>-71.060511000000005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98" t="s">
        <v>33</v>
      </c>
      <c r="N823" s="3" t="s">
        <v>66</v>
      </c>
      <c r="O823" s="47">
        <v>452</v>
      </c>
      <c r="P823" s="3">
        <v>2022</v>
      </c>
      <c r="Q823" s="3">
        <f>VLOOKUP(Table13[[#This Row],[Location_HQ]],tech_layoffs_location!A:F,6,FALSE)</f>
        <v>42.355433400000003</v>
      </c>
      <c r="R823" s="3">
        <f>VLOOKUP(Table13[[#This Row],[Location_HQ]],tech_layoffs_location!A:G,7,FALSE)</f>
        <v>-71.060511000000005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98" t="s">
        <v>63</v>
      </c>
      <c r="N824" s="3" t="s">
        <v>31</v>
      </c>
      <c r="O824" s="47">
        <v>235</v>
      </c>
      <c r="P824" s="3">
        <v>2022</v>
      </c>
      <c r="Q824" s="3">
        <f>VLOOKUP(Table13[[#This Row],[Location_HQ]],tech_layoffs_location!A:F,6,FALSE)</f>
        <v>40.7127281</v>
      </c>
      <c r="R824" s="3">
        <f>VLOOKUP(Table13[[#This Row],[Location_HQ]],tech_layoffs_location!A:G,7,FALSE)</f>
        <v>-74.006015199999993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98" t="s">
        <v>80</v>
      </c>
      <c r="N825" s="3" t="s">
        <v>44</v>
      </c>
      <c r="O825" s="47">
        <v>157</v>
      </c>
      <c r="P825" s="3">
        <v>2022</v>
      </c>
      <c r="Q825" s="3">
        <f>VLOOKUP(Table13[[#This Row],[Location_HQ]],tech_layoffs_location!A:F,6,FALSE)</f>
        <v>-1.2832532999999999</v>
      </c>
      <c r="R825" s="3">
        <f>VLOOKUP(Table13[[#This Row],[Location_HQ]],tech_layoffs_location!A:G,7,FALSE)</f>
        <v>36.817244899999999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98" t="s">
        <v>133</v>
      </c>
      <c r="N826" s="3" t="s">
        <v>25</v>
      </c>
      <c r="O826" s="47">
        <v>889</v>
      </c>
      <c r="P826" s="3">
        <v>2022</v>
      </c>
      <c r="Q826" s="3">
        <f>VLOOKUP(Table13[[#This Row],[Location_HQ]],tech_layoffs_location!A:F,6,FALSE)</f>
        <v>53.349379499999998</v>
      </c>
      <c r="R826" s="3">
        <f>VLOOKUP(Table13[[#This Row],[Location_HQ]],tech_layoffs_location!A:G,7,FALSE)</f>
        <v>-6.2605592999999997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98" t="s">
        <v>133</v>
      </c>
      <c r="N827" s="3" t="s">
        <v>25</v>
      </c>
      <c r="O827" s="47">
        <v>436</v>
      </c>
      <c r="P827" s="3">
        <v>2022</v>
      </c>
      <c r="Q827" s="3">
        <f>VLOOKUP(Table13[[#This Row],[Location_HQ]],tech_layoffs_location!A:F,6,FALSE)</f>
        <v>40.7127281</v>
      </c>
      <c r="R827" s="3">
        <f>VLOOKUP(Table13[[#This Row],[Location_HQ]],tech_layoffs_location!A:G,7,FALSE)</f>
        <v>-74.006015199999993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98" t="s">
        <v>133</v>
      </c>
      <c r="N828" s="3" t="s">
        <v>72</v>
      </c>
      <c r="O828" s="47">
        <v>35</v>
      </c>
      <c r="P828" s="3">
        <v>2022</v>
      </c>
      <c r="Q828" s="3">
        <f>VLOOKUP(Table13[[#This Row],[Location_HQ]],tech_layoffs_location!A:F,6,FALSE)</f>
        <v>53.349379499999998</v>
      </c>
      <c r="R828" s="3">
        <f>VLOOKUP(Table13[[#This Row],[Location_HQ]],tech_layoffs_location!A:G,7,FALSE)</f>
        <v>-6.2605592999999997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98" t="s">
        <v>38</v>
      </c>
      <c r="N829" s="3" t="s">
        <v>111</v>
      </c>
      <c r="O829" s="47">
        <v>281</v>
      </c>
      <c r="P829" s="3">
        <v>2022</v>
      </c>
      <c r="Q829" s="3">
        <f>VLOOKUP(Table13[[#This Row],[Location_HQ]],tech_layoffs_location!A:F,6,FALSE)</f>
        <v>40.7127281</v>
      </c>
      <c r="R829" s="3">
        <f>VLOOKUP(Table13[[#This Row],[Location_HQ]],tech_layoffs_location!A:G,7,FALSE)</f>
        <v>-74.006015199999993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98" t="s">
        <v>38</v>
      </c>
      <c r="N830" s="3" t="s">
        <v>25</v>
      </c>
      <c r="O830" s="47">
        <v>281</v>
      </c>
      <c r="P830" s="3">
        <v>2022</v>
      </c>
      <c r="Q830" s="3">
        <f>VLOOKUP(Table13[[#This Row],[Location_HQ]],tech_layoffs_location!A:F,6,FALSE)</f>
        <v>57.707232599999998</v>
      </c>
      <c r="R830" s="3">
        <f>VLOOKUP(Table13[[#This Row],[Location_HQ]],tech_layoffs_location!A:G,7,FALSE)</f>
        <v>11.9670171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98" t="s">
        <v>38</v>
      </c>
      <c r="N831" s="3" t="s">
        <v>111</v>
      </c>
      <c r="O831" s="47">
        <v>278</v>
      </c>
      <c r="P831" s="3">
        <v>2022</v>
      </c>
      <c r="Q831" s="3">
        <f>VLOOKUP(Table13[[#This Row],[Location_HQ]],tech_layoffs_location!A:F,6,FALSE)</f>
        <v>43.6534817</v>
      </c>
      <c r="R831" s="3">
        <f>VLOOKUP(Table13[[#This Row],[Location_HQ]],tech_layoffs_location!A:G,7,FALSE)</f>
        <v>-79.383934699999998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98" t="s">
        <v>57</v>
      </c>
      <c r="N832" s="3" t="s">
        <v>31</v>
      </c>
      <c r="O832" s="47">
        <v>208</v>
      </c>
      <c r="P832" s="3">
        <v>2022</v>
      </c>
      <c r="Q832" s="3">
        <f>VLOOKUP(Table13[[#This Row],[Location_HQ]],tech_layoffs_location!A:F,6,FALSE)</f>
        <v>37.336166300000002</v>
      </c>
      <c r="R832" s="3">
        <f>VLOOKUP(Table13[[#This Row],[Location_HQ]],tech_layoffs_location!A:G,7,FALSE)</f>
        <v>-121.890591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98" t="s">
        <v>63</v>
      </c>
      <c r="N833" s="3" t="s">
        <v>52</v>
      </c>
      <c r="O833" s="47">
        <v>73</v>
      </c>
      <c r="P833" s="3">
        <v>2022</v>
      </c>
      <c r="Q833" s="3">
        <f>VLOOKUP(Table13[[#This Row],[Location_HQ]],tech_layoffs_location!A:F,6,FALSE)</f>
        <v>43.6534817</v>
      </c>
      <c r="R833" s="3">
        <f>VLOOKUP(Table13[[#This Row],[Location_HQ]],tech_layoffs_location!A:G,7,FALSE)</f>
        <v>-79.383934699999998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98" t="s">
        <v>35</v>
      </c>
      <c r="N834" s="3" t="s">
        <v>31</v>
      </c>
      <c r="O834" s="47">
        <v>1600</v>
      </c>
      <c r="P834" s="3">
        <v>2022</v>
      </c>
      <c r="Q834" s="3">
        <f>VLOOKUP(Table13[[#This Row],[Location_HQ]],tech_layoffs_location!A:F,6,FALSE)</f>
        <v>33.448436700000002</v>
      </c>
      <c r="R834" s="3">
        <f>VLOOKUP(Table13[[#This Row],[Location_HQ]],tech_layoffs_location!A:G,7,FALSE)</f>
        <v>-112.074141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98" t="s">
        <v>35</v>
      </c>
      <c r="N835" s="3" t="s">
        <v>111</v>
      </c>
      <c r="O835" s="47">
        <v>2100</v>
      </c>
      <c r="P835" s="3">
        <v>2022</v>
      </c>
      <c r="Q835" s="3">
        <f>VLOOKUP(Table13[[#This Row],[Location_HQ]],tech_layoffs_location!A:F,6,FALSE)</f>
        <v>37.3893889</v>
      </c>
      <c r="R835" s="3">
        <f>VLOOKUP(Table13[[#This Row],[Location_HQ]],tech_layoffs_location!A:G,7,FALSE)</f>
        <v>-122.0832101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98" t="s">
        <v>24</v>
      </c>
      <c r="N836" s="3" t="s">
        <v>39</v>
      </c>
      <c r="O836" s="47">
        <v>459</v>
      </c>
      <c r="P836" s="3">
        <v>2022</v>
      </c>
      <c r="Q836" s="3">
        <f>VLOOKUP(Table13[[#This Row],[Location_HQ]],tech_layoffs_location!A:F,6,FALSE)</f>
        <v>37.451967099999997</v>
      </c>
      <c r="R836" s="3">
        <f>VLOOKUP(Table13[[#This Row],[Location_HQ]],tech_layoffs_location!A:G,7,FALSE)</f>
        <v>-122.177992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98" t="s">
        <v>80</v>
      </c>
      <c r="N837" s="3" t="s">
        <v>656</v>
      </c>
      <c r="O837" s="47">
        <v>914</v>
      </c>
      <c r="P837" s="3">
        <v>2022</v>
      </c>
      <c r="Q837" s="3">
        <f>VLOOKUP(Table13[[#This Row],[Location_HQ]],tech_layoffs_location!A:F,6,FALSE)</f>
        <v>28.4646148</v>
      </c>
      <c r="R837" s="3">
        <f>VLOOKUP(Table13[[#This Row],[Location_HQ]],tech_layoffs_location!A:G,7,FALSE)</f>
        <v>77.029919399999997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98" t="s">
        <v>33</v>
      </c>
      <c r="N838" s="3" t="s">
        <v>31</v>
      </c>
      <c r="P838" s="3">
        <v>2022</v>
      </c>
      <c r="Q838" s="3">
        <f>VLOOKUP(Table13[[#This Row],[Location_HQ]],tech_layoffs_location!A:F,6,FALSE)</f>
        <v>6.4550574999999997</v>
      </c>
      <c r="R838" s="3">
        <f>VLOOKUP(Table13[[#This Row],[Location_HQ]],tech_layoffs_location!A:G,7,FALSE)</f>
        <v>3.3941794999999999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98" t="s">
        <v>80</v>
      </c>
      <c r="N839" s="3" t="s">
        <v>44</v>
      </c>
      <c r="O839" s="47">
        <v>804</v>
      </c>
      <c r="P839" s="3">
        <v>2022</v>
      </c>
      <c r="Q839" s="3">
        <f>VLOOKUP(Table13[[#This Row],[Location_HQ]],tech_layoffs_location!A:F,6,FALSE)</f>
        <v>25.276986999999998</v>
      </c>
      <c r="R839" s="3">
        <f>VLOOKUP(Table13[[#This Row],[Location_HQ]],tech_layoffs_location!A:G,7,FALSE)</f>
        <v>55.296249000000003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98" t="s">
        <v>33</v>
      </c>
      <c r="N840" s="3" t="s">
        <v>52</v>
      </c>
      <c r="O840" s="47">
        <v>92</v>
      </c>
      <c r="P840" s="3">
        <v>2022</v>
      </c>
      <c r="Q840" s="3">
        <f>VLOOKUP(Table13[[#This Row],[Location_HQ]],tech_layoffs_location!A:F,6,FALSE)</f>
        <v>-6.1752469999999997</v>
      </c>
      <c r="R840" s="3">
        <f>VLOOKUP(Table13[[#This Row],[Location_HQ]],tech_layoffs_location!A:G,7,FALSE)</f>
        <v>106.8270488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98" t="s">
        <v>33</v>
      </c>
      <c r="N841" s="3" t="s">
        <v>39</v>
      </c>
      <c r="O841" s="47">
        <v>1000</v>
      </c>
      <c r="P841" s="3">
        <v>2022</v>
      </c>
      <c r="Q841" s="3">
        <f>VLOOKUP(Table13[[#This Row],[Location_HQ]],tech_layoffs_location!A:F,6,FALSE)</f>
        <v>1.2899175000000001</v>
      </c>
      <c r="R841" s="3">
        <f>VLOOKUP(Table13[[#This Row],[Location_HQ]],tech_layoffs_location!A:G,7,FALSE)</f>
        <v>103.8519072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98" t="s">
        <v>120</v>
      </c>
      <c r="N842" s="3" t="s">
        <v>72</v>
      </c>
      <c r="O842" s="47">
        <v>17</v>
      </c>
      <c r="P842" s="3">
        <v>2022</v>
      </c>
      <c r="Q842" s="3">
        <f>VLOOKUP(Table13[[#This Row],[Location_HQ]],tech_layoffs_location!A:F,6,FALSE)</f>
        <v>-34.603718100000002</v>
      </c>
      <c r="R842" s="3">
        <f>VLOOKUP(Table13[[#This Row],[Location_HQ]],tech_layoffs_location!A:G,7,FALSE)</f>
        <v>-58.381529999999998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98" t="s">
        <v>120</v>
      </c>
      <c r="N843" s="3" t="s">
        <v>25</v>
      </c>
      <c r="O843" s="47">
        <v>3</v>
      </c>
      <c r="P843" s="3">
        <v>2022</v>
      </c>
      <c r="Q843" s="3">
        <f>VLOOKUP(Table13[[#This Row],[Location_HQ]],tech_layoffs_location!A:F,6,FALSE)</f>
        <v>6.4550574999999997</v>
      </c>
      <c r="R843" s="3">
        <f>VLOOKUP(Table13[[#This Row],[Location_HQ]],tech_layoffs_location!A:G,7,FALSE)</f>
        <v>3.3941794999999999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98" t="s">
        <v>35</v>
      </c>
      <c r="N844" s="3" t="s">
        <v>25</v>
      </c>
      <c r="O844" s="47">
        <v>157</v>
      </c>
      <c r="P844" s="3">
        <v>2022</v>
      </c>
      <c r="Q844" s="3">
        <f>VLOOKUP(Table13[[#This Row],[Location_HQ]],tech_layoffs_location!A:F,6,FALSE)</f>
        <v>51.489333500000001</v>
      </c>
      <c r="R844" s="3">
        <f>VLOOKUP(Table13[[#This Row],[Location_HQ]],tech_layoffs_location!A:G,7,FALSE)</f>
        <v>-0.14405508452768701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98" t="s">
        <v>80</v>
      </c>
      <c r="N845" s="3" t="s">
        <v>72</v>
      </c>
      <c r="O845" s="47">
        <v>43</v>
      </c>
      <c r="P845" s="3">
        <v>2022</v>
      </c>
      <c r="Q845" s="3">
        <f>VLOOKUP(Table13[[#This Row],[Location_HQ]],tech_layoffs_location!A:F,6,FALSE)</f>
        <v>6.4550574999999997</v>
      </c>
      <c r="R845" s="3">
        <f>VLOOKUP(Table13[[#This Row],[Location_HQ]],tech_layoffs_location!A:G,7,FALSE)</f>
        <v>3.3941794999999999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98" t="s">
        <v>57</v>
      </c>
      <c r="N846" s="3" t="s">
        <v>656</v>
      </c>
      <c r="O846" s="47">
        <v>1700</v>
      </c>
      <c r="P846" s="3">
        <v>2022</v>
      </c>
      <c r="Q846" s="3">
        <f>VLOOKUP(Table13[[#This Row],[Location_HQ]],tech_layoffs_location!A:F,6,FALSE)</f>
        <v>12.98815675</v>
      </c>
      <c r="R846" s="3">
        <f>VLOOKUP(Table13[[#This Row],[Location_HQ]],tech_layoffs_location!A:G,7,FALSE)</f>
        <v>77.622600037959998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98" t="s">
        <v>38</v>
      </c>
      <c r="N847" s="3" t="s">
        <v>25</v>
      </c>
      <c r="O847" s="47">
        <v>245</v>
      </c>
      <c r="P847" s="3">
        <v>2022</v>
      </c>
      <c r="Q847" s="3">
        <f>VLOOKUP(Table13[[#This Row],[Location_HQ]],tech_layoffs_location!A:F,6,FALSE)</f>
        <v>-6.1752469999999997</v>
      </c>
      <c r="R847" s="3">
        <f>VLOOKUP(Table13[[#This Row],[Location_HQ]],tech_layoffs_location!A:G,7,FALSE)</f>
        <v>106.8270488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98" t="s">
        <v>71</v>
      </c>
      <c r="N848" s="3" t="s">
        <v>111</v>
      </c>
      <c r="O848" s="47">
        <v>483</v>
      </c>
      <c r="P848" s="3">
        <v>2022</v>
      </c>
      <c r="Q848" s="3">
        <f>VLOOKUP(Table13[[#This Row],[Location_HQ]],tech_layoffs_location!A:F,6,FALSE)</f>
        <v>43.465269900000003</v>
      </c>
      <c r="R848" s="3">
        <f>VLOOKUP(Table13[[#This Row],[Location_HQ]],tech_layoffs_location!A:G,7,FALSE)</f>
        <v>-80.522296100000005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98" t="s">
        <v>120</v>
      </c>
      <c r="N849" s="3" t="s">
        <v>72</v>
      </c>
      <c r="O849" s="47">
        <v>100</v>
      </c>
      <c r="P849" s="3">
        <v>2022</v>
      </c>
      <c r="Q849" s="3">
        <f>VLOOKUP(Table13[[#This Row],[Location_HQ]],tech_layoffs_location!A:F,6,FALSE)</f>
        <v>40.7127281</v>
      </c>
      <c r="R849" s="3">
        <f>VLOOKUP(Table13[[#This Row],[Location_HQ]],tech_layoffs_location!A:G,7,FALSE)</f>
        <v>-74.006015199999993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98" t="s">
        <v>63</v>
      </c>
      <c r="N850" s="3" t="s">
        <v>111</v>
      </c>
      <c r="O850" s="47">
        <v>604</v>
      </c>
      <c r="P850" s="3">
        <v>2022</v>
      </c>
      <c r="Q850" s="3">
        <f>VLOOKUP(Table13[[#This Row],[Location_HQ]],tech_layoffs_location!A:F,6,FALSE)</f>
        <v>52.517036500000003</v>
      </c>
      <c r="R850" s="3">
        <f>VLOOKUP(Table13[[#This Row],[Location_HQ]],tech_layoffs_location!A:G,7,FALSE)</f>
        <v>13.3888599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98" t="s">
        <v>63</v>
      </c>
      <c r="N851" s="3" t="s">
        <v>111</v>
      </c>
      <c r="O851" s="47">
        <v>87</v>
      </c>
      <c r="P851" s="3">
        <v>2022</v>
      </c>
      <c r="Q851" s="3">
        <f>VLOOKUP(Table13[[#This Row],[Location_HQ]],tech_layoffs_location!A:F,6,FALSE)</f>
        <v>52.517036500000003</v>
      </c>
      <c r="R851" s="3">
        <f>VLOOKUP(Table13[[#This Row],[Location_HQ]],tech_layoffs_location!A:G,7,FALSE)</f>
        <v>13.3888599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98" t="s">
        <v>19</v>
      </c>
      <c r="N852" s="3" t="s">
        <v>25</v>
      </c>
      <c r="O852" s="47">
        <v>260</v>
      </c>
      <c r="P852" s="3">
        <v>2022</v>
      </c>
      <c r="Q852" s="3">
        <f>VLOOKUP(Table13[[#This Row],[Location_HQ]],tech_layoffs_location!A:F,6,FALSE)</f>
        <v>-23.550650699999998</v>
      </c>
      <c r="R852" s="3">
        <f>VLOOKUP(Table13[[#This Row],[Location_HQ]],tech_layoffs_location!A:G,7,FALSE)</f>
        <v>-46.633382400000002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98" t="s">
        <v>120</v>
      </c>
      <c r="N853" s="3" t="s">
        <v>25</v>
      </c>
      <c r="O853" s="47">
        <v>1</v>
      </c>
      <c r="P853" s="3">
        <v>2022</v>
      </c>
      <c r="Q853" s="3">
        <f>VLOOKUP(Table13[[#This Row],[Location_HQ]],tech_layoffs_location!A:F,6,FALSE)</f>
        <v>-37.814245399999997</v>
      </c>
      <c r="R853" s="3">
        <f>VLOOKUP(Table13[[#This Row],[Location_HQ]],tech_layoffs_location!A:G,7,FALSE)</f>
        <v>144.9631732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98" t="s">
        <v>33</v>
      </c>
      <c r="N854" s="3" t="s">
        <v>25</v>
      </c>
      <c r="O854" s="47">
        <v>144</v>
      </c>
      <c r="P854" s="3">
        <v>2022</v>
      </c>
      <c r="Q854" s="3">
        <f>VLOOKUP(Table13[[#This Row],[Location_HQ]],tech_layoffs_location!A:F,6,FALSE)</f>
        <v>51.489333500000001</v>
      </c>
      <c r="R854" s="3">
        <f>VLOOKUP(Table13[[#This Row],[Location_HQ]],tech_layoffs_location!A:G,7,FALSE)</f>
        <v>-0.14405508452768701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98" t="s">
        <v>80</v>
      </c>
      <c r="N855" s="3" t="s">
        <v>31</v>
      </c>
      <c r="O855" s="47">
        <v>2500</v>
      </c>
      <c r="P855" s="3">
        <v>2022</v>
      </c>
      <c r="Q855" s="3">
        <f>VLOOKUP(Table13[[#This Row],[Location_HQ]],tech_layoffs_location!A:F,6,FALSE)</f>
        <v>37.779258800000001</v>
      </c>
      <c r="R855" s="3">
        <f>VLOOKUP(Table13[[#This Row],[Location_HQ]],tech_layoffs_location!A:G,7,FALSE)</f>
        <v>-122.4193286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98" t="s">
        <v>133</v>
      </c>
      <c r="N856" s="3" t="s">
        <v>52</v>
      </c>
      <c r="O856" s="47">
        <v>145</v>
      </c>
      <c r="P856" s="3">
        <v>2022</v>
      </c>
      <c r="Q856" s="3">
        <f>VLOOKUP(Table13[[#This Row],[Location_HQ]],tech_layoffs_location!A:F,6,FALSE)</f>
        <v>38.581060600000001</v>
      </c>
      <c r="R856" s="3">
        <f>VLOOKUP(Table13[[#This Row],[Location_HQ]],tech_layoffs_location!A:G,7,FALSE)</f>
        <v>-121.49389499999999</v>
      </c>
    </row>
    <row r="857" spans="1:18" x14ac:dyDescent="0.2">
      <c r="A857" s="3">
        <v>856</v>
      </c>
      <c r="B857" s="3" t="s">
        <v>637</v>
      </c>
      <c r="C857" s="3" t="s">
        <v>79</v>
      </c>
      <c r="E857" s="3" t="s">
        <v>1373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98" t="s">
        <v>38</v>
      </c>
      <c r="N857" s="3" t="s">
        <v>111</v>
      </c>
      <c r="O857" s="47">
        <v>191</v>
      </c>
      <c r="P857" s="3">
        <v>2022</v>
      </c>
      <c r="Q857" s="3">
        <f>VLOOKUP(Table13[[#This Row],[Location_HQ]],tech_layoffs_location!A:F,6,FALSE)</f>
        <v>34.053690899999999</v>
      </c>
      <c r="R857" s="3">
        <f>VLOOKUP(Table13[[#This Row],[Location_HQ]],tech_layoffs_location!A:G,7,FALSE)</f>
        <v>-118.242766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98" t="s">
        <v>120</v>
      </c>
      <c r="N858" s="3" t="s">
        <v>25</v>
      </c>
      <c r="O858" s="47">
        <v>134</v>
      </c>
      <c r="P858" s="3">
        <v>2022</v>
      </c>
      <c r="Q858" s="3">
        <f>VLOOKUP(Table13[[#This Row],[Location_HQ]],tech_layoffs_location!A:F,6,FALSE)</f>
        <v>37.779258800000001</v>
      </c>
      <c r="R858" s="3">
        <f>VLOOKUP(Table13[[#This Row],[Location_HQ]],tech_layoffs_location!A:G,7,FALSE)</f>
        <v>-122.4193286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98" t="s">
        <v>71</v>
      </c>
      <c r="N859" s="3" t="s">
        <v>52</v>
      </c>
      <c r="O859" s="47">
        <v>118</v>
      </c>
      <c r="P859" s="3">
        <v>2022</v>
      </c>
      <c r="Q859" s="3">
        <f>VLOOKUP(Table13[[#This Row],[Location_HQ]],tech_layoffs_location!A:F,6,FALSE)</f>
        <v>12.98815675</v>
      </c>
      <c r="R859" s="3">
        <f>VLOOKUP(Table13[[#This Row],[Location_HQ]],tech_layoffs_location!A:G,7,FALSE)</f>
        <v>77.622600037959998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98" t="s">
        <v>33</v>
      </c>
      <c r="N860" s="3" t="s">
        <v>36</v>
      </c>
      <c r="O860" s="47">
        <v>40</v>
      </c>
      <c r="P860" s="3">
        <v>2022</v>
      </c>
      <c r="Q860" s="3">
        <f>VLOOKUP(Table13[[#This Row],[Location_HQ]],tech_layoffs_location!A:F,6,FALSE)</f>
        <v>51.489333500000001</v>
      </c>
      <c r="R860" s="3">
        <f>VLOOKUP(Table13[[#This Row],[Location_HQ]],tech_layoffs_location!A:G,7,FALSE)</f>
        <v>-0.14405508452768701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98" t="s">
        <v>38</v>
      </c>
      <c r="N861" s="3" t="s">
        <v>111</v>
      </c>
      <c r="O861" s="47">
        <v>544</v>
      </c>
      <c r="P861" s="3">
        <v>2022</v>
      </c>
      <c r="Q861" s="3">
        <f>VLOOKUP(Table13[[#This Row],[Location_HQ]],tech_layoffs_location!A:F,6,FALSE)</f>
        <v>-34.603718100000002</v>
      </c>
      <c r="R861" s="3">
        <f>VLOOKUP(Table13[[#This Row],[Location_HQ]],tech_layoffs_location!A:G,7,FALSE)</f>
        <v>-58.381529999999998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98" t="s">
        <v>33</v>
      </c>
      <c r="N862" s="3" t="s">
        <v>52</v>
      </c>
      <c r="O862" s="47">
        <v>140</v>
      </c>
      <c r="P862" s="3">
        <v>2022</v>
      </c>
      <c r="Q862" s="3">
        <f>VLOOKUP(Table13[[#This Row],[Location_HQ]],tech_layoffs_location!A:F,6,FALSE)</f>
        <v>-6.1752469999999997</v>
      </c>
      <c r="R862" s="3">
        <f>VLOOKUP(Table13[[#This Row],[Location_HQ]],tech_layoffs_location!A:G,7,FALSE)</f>
        <v>106.8270488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98" t="s">
        <v>80</v>
      </c>
      <c r="N863" s="3" t="s">
        <v>52</v>
      </c>
      <c r="O863" s="47">
        <v>850</v>
      </c>
      <c r="P863" s="3">
        <v>2022</v>
      </c>
      <c r="Q863" s="3">
        <f>VLOOKUP(Table13[[#This Row],[Location_HQ]],tech_layoffs_location!A:F,6,FALSE)</f>
        <v>40.7127281</v>
      </c>
      <c r="R863" s="3">
        <f>VLOOKUP(Table13[[#This Row],[Location_HQ]],tech_layoffs_location!A:G,7,FALSE)</f>
        <v>-74.006015199999993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98" t="s">
        <v>133</v>
      </c>
      <c r="N864" s="3" t="s">
        <v>39</v>
      </c>
      <c r="O864" s="47">
        <v>194</v>
      </c>
      <c r="P864" s="3">
        <v>2022</v>
      </c>
      <c r="Q864" s="3">
        <f>VLOOKUP(Table13[[#This Row],[Location_HQ]],tech_layoffs_location!A:F,6,FALSE)</f>
        <v>40.7127281</v>
      </c>
      <c r="R864" s="3">
        <f>VLOOKUP(Table13[[#This Row],[Location_HQ]],tech_layoffs_location!A:G,7,FALSE)</f>
        <v>-74.006015199999993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98" t="s">
        <v>33</v>
      </c>
      <c r="N865" s="3" t="s">
        <v>1716</v>
      </c>
      <c r="O865" s="47">
        <v>372</v>
      </c>
      <c r="P865" s="3">
        <v>2022</v>
      </c>
      <c r="Q865" s="3">
        <f>VLOOKUP(Table13[[#This Row],[Location_HQ]],tech_layoffs_location!A:F,6,FALSE)</f>
        <v>1.2899175000000001</v>
      </c>
      <c r="R865" s="3">
        <f>VLOOKUP(Table13[[#This Row],[Location_HQ]],tech_layoffs_location!A:G,7,FALSE)</f>
        <v>103.8519072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98" t="s">
        <v>51</v>
      </c>
      <c r="N866" s="3" t="s">
        <v>111</v>
      </c>
      <c r="O866" s="47">
        <v>212</v>
      </c>
      <c r="P866" s="3">
        <v>2022</v>
      </c>
      <c r="Q866" s="3">
        <f>VLOOKUP(Table13[[#This Row],[Location_HQ]],tech_layoffs_location!A:F,6,FALSE)</f>
        <v>37.779258800000001</v>
      </c>
      <c r="R866" s="3">
        <f>VLOOKUP(Table13[[#This Row],[Location_HQ]],tech_layoffs_location!A:G,7,FALSE)</f>
        <v>-122.4193286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98" t="s">
        <v>95</v>
      </c>
      <c r="N867" s="3" t="s">
        <v>31</v>
      </c>
      <c r="O867" s="47">
        <v>32</v>
      </c>
      <c r="P867" s="3">
        <v>2022</v>
      </c>
      <c r="Q867" s="3">
        <f>VLOOKUP(Table13[[#This Row],[Location_HQ]],tech_layoffs_location!A:F,6,FALSE)</f>
        <v>25.774172799999999</v>
      </c>
      <c r="R867" s="3">
        <f>VLOOKUP(Table13[[#This Row],[Location_HQ]],tech_layoffs_location!A:G,7,FALSE)</f>
        <v>-80.193619999999996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98" t="s">
        <v>38</v>
      </c>
      <c r="N868" s="3" t="s">
        <v>44</v>
      </c>
      <c r="O868" s="47">
        <v>184</v>
      </c>
      <c r="P868" s="3">
        <v>2022</v>
      </c>
      <c r="Q868" s="3">
        <f>VLOOKUP(Table13[[#This Row],[Location_HQ]],tech_layoffs_location!A:F,6,FALSE)</f>
        <v>44.476160100000001</v>
      </c>
      <c r="R868" s="3">
        <f>VLOOKUP(Table13[[#This Row],[Location_HQ]],tech_layoffs_location!A:G,7,FALSE)</f>
        <v>-73.212906000000004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98" t="s">
        <v>142</v>
      </c>
      <c r="N869" s="3" t="s">
        <v>39</v>
      </c>
      <c r="O869" s="47">
        <v>265</v>
      </c>
      <c r="P869" s="3">
        <v>2022</v>
      </c>
      <c r="Q869" s="3">
        <f>VLOOKUP(Table13[[#This Row],[Location_HQ]],tech_layoffs_location!A:F,6,FALSE)</f>
        <v>42.355433400000003</v>
      </c>
      <c r="R869" s="3">
        <f>VLOOKUP(Table13[[#This Row],[Location_HQ]],tech_layoffs_location!A:G,7,FALSE)</f>
        <v>-71.060511000000005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98" t="s">
        <v>38</v>
      </c>
      <c r="N870" s="3" t="s">
        <v>52</v>
      </c>
      <c r="O870" s="47">
        <v>103</v>
      </c>
      <c r="P870" s="3">
        <v>2022</v>
      </c>
      <c r="Q870" s="3">
        <f>VLOOKUP(Table13[[#This Row],[Location_HQ]],tech_layoffs_location!A:F,6,FALSE)</f>
        <v>32.0852997</v>
      </c>
      <c r="R870" s="3">
        <f>VLOOKUP(Table13[[#This Row],[Location_HQ]],tech_layoffs_location!A:G,7,FALSE)</f>
        <v>34.781806400000001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98" t="s">
        <v>626</v>
      </c>
      <c r="N871" s="3" t="s">
        <v>52</v>
      </c>
      <c r="O871" s="47">
        <v>36</v>
      </c>
      <c r="P871" s="3">
        <v>2022</v>
      </c>
      <c r="Q871" s="3">
        <f>VLOOKUP(Table13[[#This Row],[Location_HQ]],tech_layoffs_location!A:F,6,FALSE)</f>
        <v>43.465269900000003</v>
      </c>
      <c r="R871" s="3">
        <f>VLOOKUP(Table13[[#This Row],[Location_HQ]],tech_layoffs_location!A:G,7,FALSE)</f>
        <v>-80.522296100000005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98" t="s">
        <v>57</v>
      </c>
      <c r="N872" s="3" t="s">
        <v>31</v>
      </c>
      <c r="O872" s="47">
        <v>696</v>
      </c>
      <c r="P872" s="3">
        <v>2022</v>
      </c>
      <c r="Q872" s="3">
        <f>VLOOKUP(Table13[[#This Row],[Location_HQ]],tech_layoffs_location!A:F,6,FALSE)</f>
        <v>40.7127281</v>
      </c>
      <c r="R872" s="3">
        <f>VLOOKUP(Table13[[#This Row],[Location_HQ]],tech_layoffs_location!A:G,7,FALSE)</f>
        <v>-74.006015199999993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98" t="s">
        <v>38</v>
      </c>
      <c r="N873" s="3" t="s">
        <v>44</v>
      </c>
      <c r="O873" s="47">
        <v>302</v>
      </c>
      <c r="P873" s="3">
        <v>2022</v>
      </c>
      <c r="Q873" s="3">
        <f>VLOOKUP(Table13[[#This Row],[Location_HQ]],tech_layoffs_location!A:F,6,FALSE)</f>
        <v>37.779258800000001</v>
      </c>
      <c r="R873" s="3">
        <f>VLOOKUP(Table13[[#This Row],[Location_HQ]],tech_layoffs_location!A:G,7,FALSE)</f>
        <v>-122.4193286</v>
      </c>
    </row>
    <row r="874" spans="1:18" x14ac:dyDescent="0.2">
      <c r="A874" s="3">
        <v>873</v>
      </c>
      <c r="B874" s="3" t="s">
        <v>622</v>
      </c>
      <c r="C874" s="3" t="s">
        <v>1735</v>
      </c>
      <c r="D874" s="11"/>
      <c r="E874" s="3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98" t="s">
        <v>38</v>
      </c>
      <c r="N874" s="3" t="s">
        <v>31</v>
      </c>
      <c r="O874" s="47">
        <v>679</v>
      </c>
      <c r="P874" s="3">
        <v>2022</v>
      </c>
      <c r="Q874" s="3">
        <f>VLOOKUP(Table13[[#This Row],[Location_HQ]],tech_layoffs_location!A:F,6,FALSE)</f>
        <v>33.678333600000002</v>
      </c>
      <c r="R874" s="3">
        <f>VLOOKUP(Table13[[#This Row],[Location_HQ]],tech_layoffs_location!A:G,7,FALSE)</f>
        <v>-118.000016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98" t="s">
        <v>142</v>
      </c>
      <c r="N875" s="3" t="s">
        <v>44</v>
      </c>
      <c r="O875" s="47">
        <v>165</v>
      </c>
      <c r="P875" s="3">
        <v>2022</v>
      </c>
      <c r="Q875" s="3">
        <f>VLOOKUP(Table13[[#This Row],[Location_HQ]],tech_layoffs_location!A:F,6,FALSE)</f>
        <v>32.0852997</v>
      </c>
      <c r="R875" s="3">
        <f>VLOOKUP(Table13[[#This Row],[Location_HQ]],tech_layoffs_location!A:G,7,FALSE)</f>
        <v>34.781806400000001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98" t="s">
        <v>38</v>
      </c>
      <c r="N876" s="3" t="s">
        <v>25</v>
      </c>
      <c r="O876" s="47">
        <v>480</v>
      </c>
      <c r="P876" s="3">
        <v>2022</v>
      </c>
      <c r="Q876" s="3">
        <f>VLOOKUP(Table13[[#This Row],[Location_HQ]],tech_layoffs_location!A:F,6,FALSE)</f>
        <v>40.7127281</v>
      </c>
      <c r="R876" s="3">
        <f>VLOOKUP(Table13[[#This Row],[Location_HQ]],tech_layoffs_location!A:G,7,FALSE)</f>
        <v>-74.006015199999993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98" t="s">
        <v>33</v>
      </c>
      <c r="N877" s="3" t="s">
        <v>25</v>
      </c>
      <c r="P877" s="3">
        <v>2022</v>
      </c>
      <c r="Q877" s="3">
        <f>VLOOKUP(Table13[[#This Row],[Location_HQ]],tech_layoffs_location!A:F,6,FALSE)</f>
        <v>52.517036500000003</v>
      </c>
      <c r="R877" s="3">
        <f>VLOOKUP(Table13[[#This Row],[Location_HQ]],tech_layoffs_location!A:G,7,FALSE)</f>
        <v>13.3888599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98" t="s">
        <v>19</v>
      </c>
      <c r="N878" s="3" t="s">
        <v>39</v>
      </c>
      <c r="O878" s="47">
        <v>613</v>
      </c>
      <c r="P878" s="3">
        <v>2022</v>
      </c>
      <c r="Q878" s="3">
        <f>VLOOKUP(Table13[[#This Row],[Location_HQ]],tech_layoffs_location!A:F,6,FALSE)</f>
        <v>37.4443293</v>
      </c>
      <c r="R878" s="3">
        <f>VLOOKUP(Table13[[#This Row],[Location_HQ]],tech_layoffs_location!A:G,7,FALSE)</f>
        <v>-122.1598465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98" t="s">
        <v>133</v>
      </c>
      <c r="N879" s="3" t="s">
        <v>36</v>
      </c>
      <c r="O879" s="47">
        <v>116</v>
      </c>
      <c r="P879" s="3">
        <v>2022</v>
      </c>
      <c r="Q879" s="3">
        <f>VLOOKUP(Table13[[#This Row],[Location_HQ]],tech_layoffs_location!A:F,6,FALSE)</f>
        <v>40.7127281</v>
      </c>
      <c r="R879" s="3">
        <f>VLOOKUP(Table13[[#This Row],[Location_HQ]],tech_layoffs_location!A:G,7,FALSE)</f>
        <v>-74.006015199999993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98" t="s">
        <v>140</v>
      </c>
      <c r="N880" s="3" t="s">
        <v>52</v>
      </c>
      <c r="O880" s="47">
        <v>114</v>
      </c>
      <c r="P880" s="3">
        <v>2022</v>
      </c>
      <c r="Q880" s="3">
        <f>VLOOKUP(Table13[[#This Row],[Location_HQ]],tech_layoffs_location!A:F,6,FALSE)</f>
        <v>40.7127281</v>
      </c>
      <c r="R880" s="3">
        <f>VLOOKUP(Table13[[#This Row],[Location_HQ]],tech_layoffs_location!A:G,7,FALSE)</f>
        <v>-74.006015199999993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98" t="s">
        <v>38</v>
      </c>
      <c r="N881" s="3" t="s">
        <v>44</v>
      </c>
      <c r="O881" s="47">
        <v>115</v>
      </c>
      <c r="P881" s="3">
        <v>2022</v>
      </c>
      <c r="Q881" s="3">
        <f>VLOOKUP(Table13[[#This Row],[Location_HQ]],tech_layoffs_location!A:F,6,FALSE)</f>
        <v>40.7127281</v>
      </c>
      <c r="R881" s="3">
        <f>VLOOKUP(Table13[[#This Row],[Location_HQ]],tech_layoffs_location!A:G,7,FALSE)</f>
        <v>-74.006015199999993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98" t="s">
        <v>140</v>
      </c>
      <c r="N882" s="3" t="s">
        <v>25</v>
      </c>
      <c r="O882" s="47">
        <v>788</v>
      </c>
      <c r="P882" s="3">
        <v>2022</v>
      </c>
      <c r="Q882" s="3">
        <f>VLOOKUP(Table13[[#This Row],[Location_HQ]],tech_layoffs_location!A:F,6,FALSE)</f>
        <v>-23.550650699999998</v>
      </c>
      <c r="R882" s="3">
        <f>VLOOKUP(Table13[[#This Row],[Location_HQ]],tech_layoffs_location!A:G,7,FALSE)</f>
        <v>-46.633382400000002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98" t="s">
        <v>35</v>
      </c>
      <c r="N883" s="3" t="s">
        <v>66</v>
      </c>
      <c r="O883" s="47">
        <v>567</v>
      </c>
      <c r="P883" s="3">
        <v>2022</v>
      </c>
      <c r="Q883" s="3">
        <f>VLOOKUP(Table13[[#This Row],[Location_HQ]],tech_layoffs_location!A:F,6,FALSE)</f>
        <v>37.779258800000001</v>
      </c>
      <c r="R883" s="3">
        <f>VLOOKUP(Table13[[#This Row],[Location_HQ]],tech_layoffs_location!A:G,7,FALSE)</f>
        <v>-122.4193286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98" t="s">
        <v>38</v>
      </c>
      <c r="N884" s="3" t="s">
        <v>111</v>
      </c>
      <c r="O884" s="47">
        <v>734</v>
      </c>
      <c r="P884" s="3">
        <v>2022</v>
      </c>
      <c r="Q884" s="3">
        <f>VLOOKUP(Table13[[#This Row],[Location_HQ]],tech_layoffs_location!A:F,6,FALSE)</f>
        <v>37.779258800000001</v>
      </c>
      <c r="R884" s="3">
        <f>VLOOKUP(Table13[[#This Row],[Location_HQ]],tech_layoffs_location!A:G,7,FALSE)</f>
        <v>-122.4193286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98" t="s">
        <v>481</v>
      </c>
      <c r="N885" s="3" t="s">
        <v>1716</v>
      </c>
      <c r="O885" s="47">
        <v>125</v>
      </c>
      <c r="P885" s="3">
        <v>2022</v>
      </c>
      <c r="Q885" s="3">
        <f>VLOOKUP(Table13[[#This Row],[Location_HQ]],tech_layoffs_location!A:F,6,FALSE)</f>
        <v>41.875561599999997</v>
      </c>
      <c r="R885" s="3">
        <f>VLOOKUP(Table13[[#This Row],[Location_HQ]],tech_layoffs_location!A:G,7,FALSE)</f>
        <v>-87.6244212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98" t="s">
        <v>35</v>
      </c>
      <c r="N886" s="3" t="s">
        <v>111</v>
      </c>
      <c r="O886" s="47">
        <v>515</v>
      </c>
      <c r="P886" s="3">
        <v>2022</v>
      </c>
      <c r="Q886" s="3">
        <f>VLOOKUP(Table13[[#This Row],[Location_HQ]],tech_layoffs_location!A:F,6,FALSE)</f>
        <v>59.325117200000001</v>
      </c>
      <c r="R886" s="3">
        <f>VLOOKUP(Table13[[#This Row],[Location_HQ]],tech_layoffs_location!A:G,7,FALSE)</f>
        <v>18.0710935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98" t="s">
        <v>51</v>
      </c>
      <c r="N887" s="3" t="s">
        <v>66</v>
      </c>
      <c r="O887" s="47">
        <v>1400</v>
      </c>
      <c r="P887" s="3">
        <v>2022</v>
      </c>
      <c r="Q887" s="3">
        <f>VLOOKUP(Table13[[#This Row],[Location_HQ]],tech_layoffs_location!A:F,6,FALSE)</f>
        <v>37.779258800000001</v>
      </c>
      <c r="R887" s="3">
        <f>VLOOKUP(Table13[[#This Row],[Location_HQ]],tech_layoffs_location!A:G,7,FALSE)</f>
        <v>-122.4193286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98" t="s">
        <v>142</v>
      </c>
      <c r="N888" s="3" t="s">
        <v>1716</v>
      </c>
      <c r="O888" s="47">
        <v>537</v>
      </c>
      <c r="P888" s="3">
        <v>2022</v>
      </c>
      <c r="Q888" s="3">
        <f>VLOOKUP(Table13[[#This Row],[Location_HQ]],tech_layoffs_location!A:F,6,FALSE)</f>
        <v>37.779258800000001</v>
      </c>
      <c r="R888" s="3">
        <f>VLOOKUP(Table13[[#This Row],[Location_HQ]],tech_layoffs_location!A:G,7,FALSE)</f>
        <v>-122.4193286</v>
      </c>
    </row>
    <row r="889" spans="1:18" x14ac:dyDescent="0.2">
      <c r="A889" s="3">
        <v>888</v>
      </c>
      <c r="B889" s="3" t="s">
        <v>164</v>
      </c>
      <c r="C889" s="3" t="s">
        <v>79</v>
      </c>
      <c r="E889" s="3" t="s">
        <v>1373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98" t="s">
        <v>38</v>
      </c>
      <c r="N889" s="3" t="s">
        <v>1716</v>
      </c>
      <c r="O889" s="47">
        <v>220</v>
      </c>
      <c r="P889" s="3">
        <v>2022</v>
      </c>
      <c r="Q889" s="3">
        <f>VLOOKUP(Table13[[#This Row],[Location_HQ]],tech_layoffs_location!A:F,6,FALSE)</f>
        <v>34.053690899999999</v>
      </c>
      <c r="R889" s="3">
        <f>VLOOKUP(Table13[[#This Row],[Location_HQ]],tech_layoffs_location!A:G,7,FALSE)</f>
        <v>-118.242766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98" t="s">
        <v>35</v>
      </c>
      <c r="N890" s="3" t="s">
        <v>44</v>
      </c>
      <c r="O890" s="47">
        <v>138</v>
      </c>
      <c r="P890" s="3">
        <v>2022</v>
      </c>
      <c r="Q890" s="3">
        <f>VLOOKUP(Table13[[#This Row],[Location_HQ]],tech_layoffs_location!A:F,6,FALSE)</f>
        <v>-23.550650699999998</v>
      </c>
      <c r="R890" s="3">
        <f>VLOOKUP(Table13[[#This Row],[Location_HQ]],tech_layoffs_location!A:G,7,FALSE)</f>
        <v>-46.633382400000002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98" t="s">
        <v>142</v>
      </c>
      <c r="N891" s="3" t="s">
        <v>44</v>
      </c>
      <c r="O891" s="47">
        <v>153</v>
      </c>
      <c r="P891" s="3">
        <v>2022</v>
      </c>
      <c r="Q891" s="3">
        <f>VLOOKUP(Table13[[#This Row],[Location_HQ]],tech_layoffs_location!A:F,6,FALSE)</f>
        <v>37.4443293</v>
      </c>
      <c r="R891" s="3">
        <f>VLOOKUP(Table13[[#This Row],[Location_HQ]],tech_layoffs_location!A:G,7,FALSE)</f>
        <v>-122.1598465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98" t="s">
        <v>87</v>
      </c>
      <c r="N892" s="3" t="s">
        <v>111</v>
      </c>
      <c r="O892" s="47">
        <v>82</v>
      </c>
      <c r="P892" s="3">
        <v>2022</v>
      </c>
      <c r="Q892" s="3">
        <f>VLOOKUP(Table13[[#This Row],[Location_HQ]],tech_layoffs_location!A:F,6,FALSE)</f>
        <v>1.2899175000000001</v>
      </c>
      <c r="R892" s="3">
        <f>VLOOKUP(Table13[[#This Row],[Location_HQ]],tech_layoffs_location!A:G,7,FALSE)</f>
        <v>103.8519072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98" t="s">
        <v>35</v>
      </c>
      <c r="N893" s="3" t="s">
        <v>31</v>
      </c>
      <c r="O893" s="47">
        <v>231</v>
      </c>
      <c r="P893" s="3">
        <v>2022</v>
      </c>
      <c r="Q893" s="3">
        <f>VLOOKUP(Table13[[#This Row],[Location_HQ]],tech_layoffs_location!A:F,6,FALSE)</f>
        <v>32.0852997</v>
      </c>
      <c r="R893" s="3">
        <f>VLOOKUP(Table13[[#This Row],[Location_HQ]],tech_layoffs_location!A:G,7,FALSE)</f>
        <v>34.781806400000001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98" t="s">
        <v>80</v>
      </c>
      <c r="N894" s="3" t="s">
        <v>25</v>
      </c>
      <c r="P894" s="3">
        <v>2022</v>
      </c>
      <c r="Q894" s="3">
        <f>VLOOKUP(Table13[[#This Row],[Location_HQ]],tech_layoffs_location!A:F,6,FALSE)</f>
        <v>12.98815675</v>
      </c>
      <c r="R894" s="3">
        <f>VLOOKUP(Table13[[#This Row],[Location_HQ]],tech_layoffs_location!A:G,7,FALSE)</f>
        <v>77.622600037959998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98" t="s">
        <v>133</v>
      </c>
      <c r="N895" s="3" t="s">
        <v>31</v>
      </c>
      <c r="O895" s="47">
        <v>115</v>
      </c>
      <c r="P895" s="3">
        <v>2022</v>
      </c>
      <c r="Q895" s="3">
        <f>VLOOKUP(Table13[[#This Row],[Location_HQ]],tech_layoffs_location!A:F,6,FALSE)</f>
        <v>42.355433400000003</v>
      </c>
      <c r="R895" s="3">
        <f>VLOOKUP(Table13[[#This Row],[Location_HQ]],tech_layoffs_location!A:G,7,FALSE)</f>
        <v>-71.060511000000005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98" t="s">
        <v>24</v>
      </c>
      <c r="N896" s="3" t="s">
        <v>44</v>
      </c>
      <c r="O896" s="47">
        <v>174</v>
      </c>
      <c r="P896" s="3">
        <v>2022</v>
      </c>
      <c r="Q896" s="3">
        <f>VLOOKUP(Table13[[#This Row],[Location_HQ]],tech_layoffs_location!A:F,6,FALSE)</f>
        <v>-23.550650699999998</v>
      </c>
      <c r="R896" s="3">
        <f>VLOOKUP(Table13[[#This Row],[Location_HQ]],tech_layoffs_location!A:G,7,FALSE)</f>
        <v>-46.633382400000002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98" t="s">
        <v>38</v>
      </c>
      <c r="N897" s="3" t="s">
        <v>20</v>
      </c>
      <c r="O897" s="47">
        <v>537</v>
      </c>
      <c r="P897" s="3">
        <v>2022</v>
      </c>
      <c r="Q897" s="3">
        <f>VLOOKUP(Table13[[#This Row],[Location_HQ]],tech_layoffs_location!A:F,6,FALSE)</f>
        <v>39.100104999999999</v>
      </c>
      <c r="R897" s="3">
        <f>VLOOKUP(Table13[[#This Row],[Location_HQ]],tech_layoffs_location!A:G,7,FALSE)</f>
        <v>-94.578141599999995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98" t="s">
        <v>133</v>
      </c>
      <c r="N898" s="3" t="s">
        <v>111</v>
      </c>
      <c r="O898" s="47">
        <v>442</v>
      </c>
      <c r="P898" s="3">
        <v>2022</v>
      </c>
      <c r="Q898" s="3">
        <f>VLOOKUP(Table13[[#This Row],[Location_HQ]],tech_layoffs_location!A:F,6,FALSE)</f>
        <v>52.517036500000003</v>
      </c>
      <c r="R898" s="3">
        <f>VLOOKUP(Table13[[#This Row],[Location_HQ]],tech_layoffs_location!A:G,7,FALSE)</f>
        <v>13.3888599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98" t="s">
        <v>38</v>
      </c>
      <c r="N899" s="3" t="s">
        <v>52</v>
      </c>
      <c r="O899" s="47">
        <v>73</v>
      </c>
      <c r="P899" s="3">
        <v>2022</v>
      </c>
      <c r="Q899" s="3">
        <f>VLOOKUP(Table13[[#This Row],[Location_HQ]],tech_layoffs_location!A:F,6,FALSE)</f>
        <v>51.489333500000001</v>
      </c>
      <c r="R899" s="3">
        <f>VLOOKUP(Table13[[#This Row],[Location_HQ]],tech_layoffs_location!A:G,7,FALSE)</f>
        <v>-0.14405508452768701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98" t="s">
        <v>71</v>
      </c>
      <c r="N900" s="3" t="s">
        <v>111</v>
      </c>
      <c r="O900" s="47">
        <v>240</v>
      </c>
      <c r="P900" s="3">
        <v>2022</v>
      </c>
      <c r="Q900" s="3">
        <f>VLOOKUP(Table13[[#This Row],[Location_HQ]],tech_layoffs_location!A:F,6,FALSE)</f>
        <v>37.779258800000001</v>
      </c>
      <c r="R900" s="3">
        <f>VLOOKUP(Table13[[#This Row],[Location_HQ]],tech_layoffs_location!A:G,7,FALSE)</f>
        <v>-122.4193286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98" t="s">
        <v>51</v>
      </c>
      <c r="N901" s="3" t="s">
        <v>52</v>
      </c>
      <c r="O901" s="47">
        <v>94</v>
      </c>
      <c r="P901" s="3">
        <v>2022</v>
      </c>
      <c r="Q901" s="3">
        <f>VLOOKUP(Table13[[#This Row],[Location_HQ]],tech_layoffs_location!A:F,6,FALSE)</f>
        <v>48.137107899999997</v>
      </c>
      <c r="R901" s="3">
        <f>VLOOKUP(Table13[[#This Row],[Location_HQ]],tech_layoffs_location!A:G,7,FALSE)</f>
        <v>11.5753822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98" t="s">
        <v>71</v>
      </c>
      <c r="N902" s="3" t="s">
        <v>36</v>
      </c>
      <c r="O902" s="47">
        <v>192</v>
      </c>
      <c r="P902" s="3">
        <v>2022</v>
      </c>
      <c r="Q902" s="3">
        <f>VLOOKUP(Table13[[#This Row],[Location_HQ]],tech_layoffs_location!A:F,6,FALSE)</f>
        <v>40.759619800000003</v>
      </c>
      <c r="R902" s="3">
        <f>VLOOKUP(Table13[[#This Row],[Location_HQ]],tech_layoffs_location!A:G,7,FALSE)</f>
        <v>-111.886797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98" t="s">
        <v>242</v>
      </c>
      <c r="N903" s="3" t="s">
        <v>31</v>
      </c>
      <c r="O903" s="47">
        <v>462</v>
      </c>
      <c r="P903" s="3">
        <v>2022</v>
      </c>
      <c r="Q903" s="3">
        <f>VLOOKUP(Table13[[#This Row],[Location_HQ]],tech_layoffs_location!A:F,6,FALSE)</f>
        <v>33.448436700000002</v>
      </c>
      <c r="R903" s="3">
        <f>VLOOKUP(Table13[[#This Row],[Location_HQ]],tech_layoffs_location!A:G,7,FALSE)</f>
        <v>-112.074141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98" t="s">
        <v>24</v>
      </c>
      <c r="N904" s="3" t="s">
        <v>39</v>
      </c>
      <c r="O904" s="47">
        <v>514</v>
      </c>
      <c r="P904" s="3">
        <v>2022</v>
      </c>
      <c r="Q904" s="3">
        <f>VLOOKUP(Table13[[#This Row],[Location_HQ]],tech_layoffs_location!A:F,6,FALSE)</f>
        <v>37.779258800000001</v>
      </c>
      <c r="R904" s="3">
        <f>VLOOKUP(Table13[[#This Row],[Location_HQ]],tech_layoffs_location!A:G,7,FALSE)</f>
        <v>-122.4193286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98" t="s">
        <v>19</v>
      </c>
      <c r="N905" s="3" t="s">
        <v>570</v>
      </c>
      <c r="O905" s="47">
        <v>698</v>
      </c>
      <c r="P905" s="3">
        <v>2022</v>
      </c>
      <c r="Q905" s="3">
        <f>VLOOKUP(Table13[[#This Row],[Location_HQ]],tech_layoffs_location!A:F,6,FALSE)</f>
        <v>37.779258800000001</v>
      </c>
      <c r="R905" s="3">
        <f>VLOOKUP(Table13[[#This Row],[Location_HQ]],tech_layoffs_location!A:G,7,FALSE)</f>
        <v>-122.4193286</v>
      </c>
    </row>
    <row r="906" spans="1:18" x14ac:dyDescent="0.2">
      <c r="A906" s="3">
        <v>905</v>
      </c>
      <c r="B906" s="3" t="s">
        <v>598</v>
      </c>
      <c r="C906" s="3" t="s">
        <v>79</v>
      </c>
      <c r="E906" s="3" t="s">
        <v>1373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98" t="s">
        <v>80</v>
      </c>
      <c r="N906" s="3" t="s">
        <v>44</v>
      </c>
      <c r="O906" s="47">
        <v>64</v>
      </c>
      <c r="P906" s="3">
        <v>2022</v>
      </c>
      <c r="Q906" s="3">
        <f>VLOOKUP(Table13[[#This Row],[Location_HQ]],tech_layoffs_location!A:F,6,FALSE)</f>
        <v>34.053690899999999</v>
      </c>
      <c r="R906" s="3">
        <f>VLOOKUP(Table13[[#This Row],[Location_HQ]],tech_layoffs_location!A:G,7,FALSE)</f>
        <v>-118.242766</v>
      </c>
    </row>
    <row r="907" spans="1:18" x14ac:dyDescent="0.2">
      <c r="A907" s="3">
        <v>906</v>
      </c>
      <c r="B907" s="3" t="s">
        <v>235</v>
      </c>
      <c r="C907" s="3" t="s">
        <v>79</v>
      </c>
      <c r="E907" s="3" t="s">
        <v>1373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98" t="s">
        <v>24</v>
      </c>
      <c r="N907" s="3" t="s">
        <v>25</v>
      </c>
      <c r="O907" s="47">
        <v>215</v>
      </c>
      <c r="P907" s="3">
        <v>2022</v>
      </c>
      <c r="Q907" s="3">
        <f>VLOOKUP(Table13[[#This Row],[Location_HQ]],tech_layoffs_location!A:F,6,FALSE)</f>
        <v>34.053690899999999</v>
      </c>
      <c r="R907" s="3">
        <f>VLOOKUP(Table13[[#This Row],[Location_HQ]],tech_layoffs_location!A:G,7,FALSE)</f>
        <v>-118.242766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98" t="s">
        <v>33</v>
      </c>
      <c r="N908" s="3" t="s">
        <v>31</v>
      </c>
      <c r="P908" s="3">
        <v>2022</v>
      </c>
      <c r="Q908" s="3">
        <f>VLOOKUP(Table13[[#This Row],[Location_HQ]],tech_layoffs_location!A:F,6,FALSE)</f>
        <v>-6.1752469999999997</v>
      </c>
      <c r="R908" s="3">
        <f>VLOOKUP(Table13[[#This Row],[Location_HQ]],tech_layoffs_location!A:G,7,FALSE)</f>
        <v>106.8270488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98" t="s">
        <v>33</v>
      </c>
      <c r="N909" s="3" t="s">
        <v>31</v>
      </c>
      <c r="O909" s="47">
        <v>224</v>
      </c>
      <c r="P909" s="3">
        <v>2022</v>
      </c>
      <c r="Q909" s="3">
        <f>VLOOKUP(Table13[[#This Row],[Location_HQ]],tech_layoffs_location!A:F,6,FALSE)</f>
        <v>30.271128600000001</v>
      </c>
      <c r="R909" s="3">
        <f>VLOOKUP(Table13[[#This Row],[Location_HQ]],tech_layoffs_location!A:G,7,FALSE)</f>
        <v>-97.743699500000005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98" t="s">
        <v>277</v>
      </c>
      <c r="N910" s="3" t="s">
        <v>31</v>
      </c>
      <c r="O910" s="47">
        <v>484</v>
      </c>
      <c r="P910" s="3">
        <v>2022</v>
      </c>
      <c r="Q910" s="3">
        <f>VLOOKUP(Table13[[#This Row],[Location_HQ]],tech_layoffs_location!A:F,6,FALSE)</f>
        <v>37.496904000000001</v>
      </c>
      <c r="R910" s="3">
        <f>VLOOKUP(Table13[[#This Row],[Location_HQ]],tech_layoffs_location!A:G,7,FALSE)</f>
        <v>-122.33305729999999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98" t="s">
        <v>63</v>
      </c>
      <c r="N911" s="3" t="s">
        <v>44</v>
      </c>
      <c r="O911" s="47">
        <v>379</v>
      </c>
      <c r="P911" s="3">
        <v>2022</v>
      </c>
      <c r="Q911" s="3">
        <f>VLOOKUP(Table13[[#This Row],[Location_HQ]],tech_layoffs_location!A:F,6,FALSE)</f>
        <v>40.7127281</v>
      </c>
      <c r="R911" s="3">
        <f>VLOOKUP(Table13[[#This Row],[Location_HQ]],tech_layoffs_location!A:G,7,FALSE)</f>
        <v>-74.006015199999993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98" t="s">
        <v>87</v>
      </c>
      <c r="N912" s="3" t="s">
        <v>52</v>
      </c>
      <c r="O912" s="47">
        <v>76</v>
      </c>
      <c r="P912" s="3">
        <v>2022</v>
      </c>
      <c r="Q912" s="3">
        <f>VLOOKUP(Table13[[#This Row],[Location_HQ]],tech_layoffs_location!A:F,6,FALSE)</f>
        <v>52.517036500000003</v>
      </c>
      <c r="R912" s="3">
        <f>VLOOKUP(Table13[[#This Row],[Location_HQ]],tech_layoffs_location!A:G,7,FALSE)</f>
        <v>13.3888599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98" t="s">
        <v>82</v>
      </c>
      <c r="N913" s="3" t="s">
        <v>72</v>
      </c>
      <c r="O913" s="47">
        <v>26</v>
      </c>
      <c r="P913" s="3">
        <v>2022</v>
      </c>
      <c r="Q913" s="3">
        <f>VLOOKUP(Table13[[#This Row],[Location_HQ]],tech_layoffs_location!A:F,6,FALSE)</f>
        <v>45.5031824</v>
      </c>
      <c r="R913" s="3">
        <f>VLOOKUP(Table13[[#This Row],[Location_HQ]],tech_layoffs_location!A:G,7,FALSE)</f>
        <v>-73.569806499999999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98" t="s">
        <v>38</v>
      </c>
      <c r="N914" s="3" t="s">
        <v>25</v>
      </c>
      <c r="O914" s="47">
        <v>29</v>
      </c>
      <c r="P914" s="3">
        <v>2022</v>
      </c>
      <c r="Q914" s="3">
        <f>VLOOKUP(Table13[[#This Row],[Location_HQ]],tech_layoffs_location!A:F,6,FALSE)</f>
        <v>53.550341000000003</v>
      </c>
      <c r="R914" s="3">
        <f>VLOOKUP(Table13[[#This Row],[Location_HQ]],tech_layoffs_location!A:G,7,FALSE)</f>
        <v>10.000654000000001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98" t="s">
        <v>140</v>
      </c>
      <c r="N915" s="3" t="s">
        <v>36</v>
      </c>
      <c r="O915" s="47">
        <v>4</v>
      </c>
      <c r="P915" s="3">
        <v>2022</v>
      </c>
      <c r="Q915" s="3">
        <f>VLOOKUP(Table13[[#This Row],[Location_HQ]],tech_layoffs_location!A:F,6,FALSE)</f>
        <v>39.739236400000003</v>
      </c>
      <c r="R915" s="3">
        <f>VLOOKUP(Table13[[#This Row],[Location_HQ]],tech_layoffs_location!A:G,7,FALSE)</f>
        <v>-104.98486200000001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98" t="s">
        <v>38</v>
      </c>
      <c r="N916" s="3" t="s">
        <v>72</v>
      </c>
      <c r="O916" s="47">
        <v>10</v>
      </c>
      <c r="P916" s="3">
        <v>2022</v>
      </c>
      <c r="Q916" s="3">
        <f>VLOOKUP(Table13[[#This Row],[Location_HQ]],tech_layoffs_location!A:F,6,FALSE)</f>
        <v>43.6534817</v>
      </c>
      <c r="R916" s="3">
        <f>VLOOKUP(Table13[[#This Row],[Location_HQ]],tech_layoffs_location!A:G,7,FALSE)</f>
        <v>-79.383934699999998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98" t="s">
        <v>80</v>
      </c>
      <c r="N917" s="3" t="s">
        <v>39</v>
      </c>
      <c r="O917" s="47">
        <v>50</v>
      </c>
      <c r="P917" s="3">
        <v>2022</v>
      </c>
      <c r="Q917" s="3">
        <f>VLOOKUP(Table13[[#This Row],[Location_HQ]],tech_layoffs_location!A:F,6,FALSE)</f>
        <v>1.2899175000000001</v>
      </c>
      <c r="R917" s="3">
        <f>VLOOKUP(Table13[[#This Row],[Location_HQ]],tech_layoffs_location!A:G,7,FALSE)</f>
        <v>103.8519072</v>
      </c>
    </row>
    <row r="918" spans="1:18" x14ac:dyDescent="0.2">
      <c r="A918" s="3">
        <v>917</v>
      </c>
      <c r="B918" s="3" t="s">
        <v>587</v>
      </c>
      <c r="C918" s="3" t="s">
        <v>77</v>
      </c>
      <c r="E918" s="3" t="s">
        <v>1373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98" t="s">
        <v>35</v>
      </c>
      <c r="N918" s="3" t="s">
        <v>31</v>
      </c>
      <c r="O918" s="47">
        <v>648</v>
      </c>
      <c r="P918" s="3">
        <v>2022</v>
      </c>
      <c r="Q918" s="3">
        <f>VLOOKUP(Table13[[#This Row],[Location_HQ]],tech_layoffs_location!A:F,6,FALSE)</f>
        <v>32.717420199999999</v>
      </c>
      <c r="R918" s="3">
        <f>VLOOKUP(Table13[[#This Row],[Location_HQ]],tech_layoffs_location!A:G,7,FALSE)</f>
        <v>-117.162772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98" t="s">
        <v>33</v>
      </c>
      <c r="N919" s="3" t="s">
        <v>39</v>
      </c>
      <c r="O919" s="47">
        <v>1000</v>
      </c>
      <c r="P919" s="3">
        <v>2022</v>
      </c>
      <c r="Q919" s="3">
        <f>VLOOKUP(Table13[[#This Row],[Location_HQ]],tech_layoffs_location!A:F,6,FALSE)</f>
        <v>48.858889699999999</v>
      </c>
      <c r="R919" s="3">
        <f>VLOOKUP(Table13[[#This Row],[Location_HQ]],tech_layoffs_location!A:G,7,FALSE)</f>
        <v>2.32004102172007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98" t="s">
        <v>90</v>
      </c>
      <c r="N920" s="3" t="s">
        <v>31</v>
      </c>
      <c r="O920" s="47">
        <v>50</v>
      </c>
      <c r="P920" s="3">
        <v>2023</v>
      </c>
      <c r="Q920" s="3">
        <f>VLOOKUP(Table13[[#This Row],[Location_HQ]],tech_layoffs_location!A:F,6,FALSE)</f>
        <v>43.616616299999997</v>
      </c>
      <c r="R920" s="3">
        <f>VLOOKUP(Table13[[#This Row],[Location_HQ]],tech_layoffs_location!A:G,7,FALSE)</f>
        <v>-116.200886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98" t="s">
        <v>277</v>
      </c>
      <c r="N921" s="3" t="s">
        <v>39</v>
      </c>
      <c r="O921" s="47">
        <v>620</v>
      </c>
      <c r="P921" s="3">
        <v>2023</v>
      </c>
      <c r="Q921" s="3">
        <f>VLOOKUP(Table13[[#This Row],[Location_HQ]],tech_layoffs_location!A:F,6,FALSE)</f>
        <v>37.4443293</v>
      </c>
      <c r="R921" s="3">
        <f>VLOOKUP(Table13[[#This Row],[Location_HQ]],tech_layoffs_location!A:G,7,FALSE)</f>
        <v>-122.1598465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98" t="s">
        <v>33</v>
      </c>
      <c r="N922" s="3" t="s">
        <v>31</v>
      </c>
      <c r="O922" s="47">
        <v>108</v>
      </c>
      <c r="P922" s="3">
        <v>2023</v>
      </c>
      <c r="Q922" s="3">
        <f>VLOOKUP(Table13[[#This Row],[Location_HQ]],tech_layoffs_location!A:F,6,FALSE)</f>
        <v>47.603832099999998</v>
      </c>
      <c r="R922" s="3">
        <f>VLOOKUP(Table13[[#This Row],[Location_HQ]],tech_layoffs_location!A:G,7,FALSE)</f>
        <v>-122.330062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98" t="s">
        <v>82</v>
      </c>
      <c r="N923" s="3" t="s">
        <v>44</v>
      </c>
      <c r="O923" s="47">
        <v>282</v>
      </c>
      <c r="P923" s="3">
        <v>2023</v>
      </c>
      <c r="Q923" s="3">
        <f>VLOOKUP(Table13[[#This Row],[Location_HQ]],tech_layoffs_location!A:F,6,FALSE)</f>
        <v>39.1014537</v>
      </c>
      <c r="R923" s="3">
        <f>VLOOKUP(Table13[[#This Row],[Location_HQ]],tech_layoffs_location!A:G,7,FALSE)</f>
        <v>-84.512460200000007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98" t="s">
        <v>158</v>
      </c>
      <c r="N924" s="3" t="s">
        <v>39</v>
      </c>
      <c r="O924" s="47">
        <v>274</v>
      </c>
      <c r="P924" s="3">
        <v>2023</v>
      </c>
      <c r="Q924" s="3">
        <f>VLOOKUP(Table13[[#This Row],[Location_HQ]],tech_layoffs_location!A:F,6,FALSE)</f>
        <v>40.7127281</v>
      </c>
      <c r="R924" s="3">
        <f>VLOOKUP(Table13[[#This Row],[Location_HQ]],tech_layoffs_location!A:G,7,FALSE)</f>
        <v>-74.006015199999993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98" t="s">
        <v>57</v>
      </c>
      <c r="N925" s="3" t="s">
        <v>31</v>
      </c>
      <c r="O925" s="47">
        <v>166</v>
      </c>
      <c r="P925" s="3">
        <v>2023</v>
      </c>
      <c r="Q925" s="3">
        <f>VLOOKUP(Table13[[#This Row],[Location_HQ]],tech_layoffs_location!A:F,6,FALSE)</f>
        <v>40.7127281</v>
      </c>
      <c r="R925" s="3">
        <f>VLOOKUP(Table13[[#This Row],[Location_HQ]],tech_layoffs_location!A:G,7,FALSE)</f>
        <v>-74.006015199999993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98" t="s">
        <v>95</v>
      </c>
      <c r="N926" s="3" t="s">
        <v>31</v>
      </c>
      <c r="O926" s="47">
        <v>65</v>
      </c>
      <c r="P926" s="3">
        <v>2023</v>
      </c>
      <c r="Q926" s="3">
        <f>VLOOKUP(Table13[[#This Row],[Location_HQ]],tech_layoffs_location!A:F,6,FALSE)</f>
        <v>37.779258800000001</v>
      </c>
      <c r="R926" s="3">
        <f>VLOOKUP(Table13[[#This Row],[Location_HQ]],tech_layoffs_location!A:G,7,FALSE)</f>
        <v>-122.4193286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98" t="s">
        <v>33</v>
      </c>
      <c r="N927" s="3" t="s">
        <v>25</v>
      </c>
      <c r="O927" s="47">
        <v>176</v>
      </c>
      <c r="P927" s="3">
        <v>2023</v>
      </c>
      <c r="Q927" s="3">
        <f>VLOOKUP(Table13[[#This Row],[Location_HQ]],tech_layoffs_location!A:F,6,FALSE)</f>
        <v>37.779258800000001</v>
      </c>
      <c r="R927" s="3">
        <f>VLOOKUP(Table13[[#This Row],[Location_HQ]],tech_layoffs_location!A:G,7,FALSE)</f>
        <v>-122.4193286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98" t="s">
        <v>33</v>
      </c>
      <c r="N928" s="3" t="s">
        <v>66</v>
      </c>
      <c r="O928" s="47">
        <v>472</v>
      </c>
      <c r="P928" s="3">
        <v>2023</v>
      </c>
      <c r="Q928" s="3">
        <f>VLOOKUP(Table13[[#This Row],[Location_HQ]],tech_layoffs_location!A:F,6,FALSE)</f>
        <v>1.2899175000000001</v>
      </c>
      <c r="R928" s="3">
        <f>VLOOKUP(Table13[[#This Row],[Location_HQ]],tech_layoffs_location!A:G,7,FALSE)</f>
        <v>103.8519072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98" t="s">
        <v>82</v>
      </c>
      <c r="N929" s="3" t="s">
        <v>44</v>
      </c>
      <c r="O929" s="47">
        <v>116</v>
      </c>
      <c r="P929" s="3">
        <v>2023</v>
      </c>
      <c r="Q929" s="3">
        <f>VLOOKUP(Table13[[#This Row],[Location_HQ]],tech_layoffs_location!A:F,6,FALSE)</f>
        <v>32.0852997</v>
      </c>
      <c r="R929" s="3">
        <f>VLOOKUP(Table13[[#This Row],[Location_HQ]],tech_layoffs_location!A:G,7,FALSE)</f>
        <v>34.781806400000001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98" t="s">
        <v>277</v>
      </c>
      <c r="N930" s="3" t="s">
        <v>1716</v>
      </c>
      <c r="O930" s="47">
        <v>178</v>
      </c>
      <c r="P930" s="3">
        <v>2023</v>
      </c>
      <c r="Q930" s="3">
        <f>VLOOKUP(Table13[[#This Row],[Location_HQ]],tech_layoffs_location!A:F,6,FALSE)</f>
        <v>40.7127281</v>
      </c>
      <c r="R930" s="3">
        <f>VLOOKUP(Table13[[#This Row],[Location_HQ]],tech_layoffs_location!A:G,7,FALSE)</f>
        <v>-74.006015199999993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98" t="s">
        <v>38</v>
      </c>
      <c r="N931" s="3" t="s">
        <v>39</v>
      </c>
      <c r="O931" s="47">
        <v>646</v>
      </c>
      <c r="P931" s="3">
        <v>2023</v>
      </c>
      <c r="Q931" s="3">
        <f>VLOOKUP(Table13[[#This Row],[Location_HQ]],tech_layoffs_location!A:F,6,FALSE)</f>
        <v>39.526120599999999</v>
      </c>
      <c r="R931" s="3">
        <f>VLOOKUP(Table13[[#This Row],[Location_HQ]],tech_layoffs_location!A:G,7,FALSE)</f>
        <v>-119.81265809999999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98" t="s">
        <v>63</v>
      </c>
      <c r="N932" s="3" t="s">
        <v>31</v>
      </c>
      <c r="O932" s="47">
        <v>326</v>
      </c>
      <c r="P932" s="3">
        <v>2023</v>
      </c>
      <c r="Q932" s="3">
        <f>VLOOKUP(Table13[[#This Row],[Location_HQ]],tech_layoffs_location!A:F,6,FALSE)</f>
        <v>37.354106999999999</v>
      </c>
      <c r="R932" s="3">
        <f>VLOOKUP(Table13[[#This Row],[Location_HQ]],tech_layoffs_location!A:G,7,FALSE)</f>
        <v>-121.95523799999999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98" t="s">
        <v>90</v>
      </c>
      <c r="N933" s="3" t="s">
        <v>25</v>
      </c>
      <c r="O933" s="47">
        <v>50</v>
      </c>
      <c r="P933" s="3">
        <v>2023</v>
      </c>
      <c r="Q933" s="3">
        <f>VLOOKUP(Table13[[#This Row],[Location_HQ]],tech_layoffs_location!A:F,6,FALSE)</f>
        <v>32.0852997</v>
      </c>
      <c r="R933" s="3">
        <f>VLOOKUP(Table13[[#This Row],[Location_HQ]],tech_layoffs_location!A:G,7,FALSE)</f>
        <v>34.781806400000001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98" t="s">
        <v>33</v>
      </c>
      <c r="N934" s="3" t="s">
        <v>52</v>
      </c>
      <c r="O934" s="47">
        <v>62</v>
      </c>
      <c r="P934" s="3">
        <v>2023</v>
      </c>
      <c r="Q934" s="3">
        <f>VLOOKUP(Table13[[#This Row],[Location_HQ]],tech_layoffs_location!A:F,6,FALSE)</f>
        <v>28.4646148</v>
      </c>
      <c r="R934" s="3">
        <f>VLOOKUP(Table13[[#This Row],[Location_HQ]],tech_layoffs_location!A:G,7,FALSE)</f>
        <v>77.029919399999997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98" t="s">
        <v>35</v>
      </c>
      <c r="N935" s="3" t="s">
        <v>111</v>
      </c>
      <c r="O935" s="47">
        <v>214</v>
      </c>
      <c r="P935" s="3">
        <v>2023</v>
      </c>
      <c r="Q935" s="3">
        <f>VLOOKUP(Table13[[#This Row],[Location_HQ]],tech_layoffs_location!A:F,6,FALSE)</f>
        <v>12.98815675</v>
      </c>
      <c r="R935" s="3">
        <f>VLOOKUP(Table13[[#This Row],[Location_HQ]],tech_layoffs_location!A:G,7,FALSE)</f>
        <v>77.622600037959998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98" t="s">
        <v>120</v>
      </c>
      <c r="N936" s="3" t="s">
        <v>25</v>
      </c>
      <c r="O936" s="47">
        <v>2</v>
      </c>
      <c r="P936" s="3">
        <v>2023</v>
      </c>
      <c r="Q936" s="3">
        <f>VLOOKUP(Table13[[#This Row],[Location_HQ]],tech_layoffs_location!A:F,6,FALSE)</f>
        <v>39.905713599999999</v>
      </c>
      <c r="R936" s="3">
        <f>VLOOKUP(Table13[[#This Row],[Location_HQ]],tech_layoffs_location!A:G,7,FALSE)</f>
        <v>116.3912972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98" t="s">
        <v>57</v>
      </c>
      <c r="N937" s="3" t="s">
        <v>570</v>
      </c>
      <c r="O937" s="47">
        <v>160</v>
      </c>
      <c r="P937" s="3">
        <v>2023</v>
      </c>
      <c r="Q937" s="3">
        <f>VLOOKUP(Table13[[#This Row],[Location_HQ]],tech_layoffs_location!A:F,6,FALSE)</f>
        <v>51.489333500000001</v>
      </c>
      <c r="R937" s="3">
        <f>VLOOKUP(Table13[[#This Row],[Location_HQ]],tech_layoffs_location!A:G,7,FALSE)</f>
        <v>-0.14405508452768701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98" t="s">
        <v>63</v>
      </c>
      <c r="N938" s="3" t="s">
        <v>31</v>
      </c>
      <c r="O938" s="47">
        <v>307</v>
      </c>
      <c r="P938" s="3">
        <v>2023</v>
      </c>
      <c r="Q938" s="3">
        <f>VLOOKUP(Table13[[#This Row],[Location_HQ]],tech_layoffs_location!A:F,6,FALSE)</f>
        <v>37.779258800000001</v>
      </c>
      <c r="R938" s="3">
        <f>VLOOKUP(Table13[[#This Row],[Location_HQ]],tech_layoffs_location!A:G,7,FALSE)</f>
        <v>-122.4193286</v>
      </c>
    </row>
    <row r="939" spans="1:18" x14ac:dyDescent="0.2">
      <c r="A939" s="3">
        <v>938</v>
      </c>
      <c r="B939" s="3" t="s">
        <v>568</v>
      </c>
      <c r="C939" s="3" t="s">
        <v>77</v>
      </c>
      <c r="E939" s="3" t="s">
        <v>1373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98" t="s">
        <v>24</v>
      </c>
      <c r="N939" s="3" t="s">
        <v>31</v>
      </c>
      <c r="P939" s="3">
        <v>2023</v>
      </c>
      <c r="Q939" s="3">
        <f>VLOOKUP(Table13[[#This Row],[Location_HQ]],tech_layoffs_location!A:F,6,FALSE)</f>
        <v>32.717420199999999</v>
      </c>
      <c r="R939" s="3">
        <f>VLOOKUP(Table13[[#This Row],[Location_HQ]],tech_layoffs_location!A:G,7,FALSE)</f>
        <v>-117.162772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98" t="s">
        <v>38</v>
      </c>
      <c r="N940" s="3" t="s">
        <v>31</v>
      </c>
      <c r="O940" s="47">
        <v>665</v>
      </c>
      <c r="P940" s="3">
        <v>2023</v>
      </c>
      <c r="Q940" s="3">
        <f>VLOOKUP(Table13[[#This Row],[Location_HQ]],tech_layoffs_location!A:F,6,FALSE)</f>
        <v>37.779258800000001</v>
      </c>
      <c r="R940" s="3">
        <f>VLOOKUP(Table13[[#This Row],[Location_HQ]],tech_layoffs_location!A:G,7,FALSE)</f>
        <v>-122.4193286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98" t="s">
        <v>33</v>
      </c>
      <c r="N941" s="3" t="s">
        <v>25</v>
      </c>
      <c r="O941" s="47">
        <v>383</v>
      </c>
      <c r="P941" s="3">
        <v>2023</v>
      </c>
      <c r="Q941" s="3">
        <f>VLOOKUP(Table13[[#This Row],[Location_HQ]],tech_layoffs_location!A:F,6,FALSE)</f>
        <v>30.271128600000001</v>
      </c>
      <c r="R941" s="3">
        <f>VLOOKUP(Table13[[#This Row],[Location_HQ]],tech_layoffs_location!A:G,7,FALSE)</f>
        <v>-97.743699500000005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98" t="s">
        <v>120</v>
      </c>
      <c r="N942" s="3" t="s">
        <v>31</v>
      </c>
      <c r="O942" s="47">
        <v>549</v>
      </c>
      <c r="P942" s="3">
        <v>2023</v>
      </c>
      <c r="Q942" s="3">
        <f>VLOOKUP(Table13[[#This Row],[Location_HQ]],tech_layoffs_location!A:F,6,FALSE)</f>
        <v>37.779258800000001</v>
      </c>
      <c r="R942" s="3">
        <f>VLOOKUP(Table13[[#This Row],[Location_HQ]],tech_layoffs_location!A:G,7,FALSE)</f>
        <v>-122.4193286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98" t="s">
        <v>120</v>
      </c>
      <c r="N943" s="3" t="s">
        <v>111</v>
      </c>
      <c r="O943" s="47">
        <v>726</v>
      </c>
      <c r="P943" s="3">
        <v>2023</v>
      </c>
      <c r="Q943" s="3">
        <f>VLOOKUP(Table13[[#This Row],[Location_HQ]],tech_layoffs_location!A:F,6,FALSE)</f>
        <v>40.7127281</v>
      </c>
      <c r="R943" s="3">
        <f>VLOOKUP(Table13[[#This Row],[Location_HQ]],tech_layoffs_location!A:G,7,FALSE)</f>
        <v>-74.006015199999993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98" t="s">
        <v>142</v>
      </c>
      <c r="N944" s="3" t="s">
        <v>36</v>
      </c>
      <c r="O944" s="47">
        <v>125</v>
      </c>
      <c r="P944" s="3">
        <v>2023</v>
      </c>
      <c r="Q944" s="3">
        <f>VLOOKUP(Table13[[#This Row],[Location_HQ]],tech_layoffs_location!A:F,6,FALSE)</f>
        <v>32.0852997</v>
      </c>
      <c r="R944" s="3">
        <f>VLOOKUP(Table13[[#This Row],[Location_HQ]],tech_layoffs_location!A:G,7,FALSE)</f>
        <v>34.781806400000001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98" t="s">
        <v>93</v>
      </c>
      <c r="N945" s="3" t="s">
        <v>44</v>
      </c>
      <c r="O945" s="47">
        <v>178</v>
      </c>
      <c r="P945" s="3">
        <v>2023</v>
      </c>
      <c r="Q945" s="3">
        <f>VLOOKUP(Table13[[#This Row],[Location_HQ]],tech_layoffs_location!A:F,6,FALSE)</f>
        <v>43.6534817</v>
      </c>
      <c r="R945" s="3">
        <f>VLOOKUP(Table13[[#This Row],[Location_HQ]],tech_layoffs_location!A:G,7,FALSE)</f>
        <v>-79.383934699999998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98" t="s">
        <v>19</v>
      </c>
      <c r="N946" s="3" t="s">
        <v>52</v>
      </c>
      <c r="O946" s="47">
        <v>36</v>
      </c>
      <c r="P946" s="3">
        <v>2023</v>
      </c>
      <c r="Q946" s="3">
        <f>VLOOKUP(Table13[[#This Row],[Location_HQ]],tech_layoffs_location!A:F,6,FALSE)</f>
        <v>36.1622767</v>
      </c>
      <c r="R946" s="3">
        <f>VLOOKUP(Table13[[#This Row],[Location_HQ]],tech_layoffs_location!A:G,7,FALSE)</f>
        <v>-86.774298400000006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98" t="s">
        <v>57</v>
      </c>
      <c r="N947" s="3" t="s">
        <v>52</v>
      </c>
      <c r="O947" s="47">
        <v>111</v>
      </c>
      <c r="P947" s="3">
        <v>2023</v>
      </c>
      <c r="Q947" s="3">
        <f>VLOOKUP(Table13[[#This Row],[Location_HQ]],tech_layoffs_location!A:F,6,FALSE)</f>
        <v>32.0852997</v>
      </c>
      <c r="R947" s="3">
        <f>VLOOKUP(Table13[[#This Row],[Location_HQ]],tech_layoffs_location!A:G,7,FALSE)</f>
        <v>34.781806400000001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98" t="s">
        <v>71</v>
      </c>
      <c r="N948" s="3" t="s">
        <v>31</v>
      </c>
      <c r="O948" s="47">
        <v>22</v>
      </c>
      <c r="P948" s="3">
        <v>2023</v>
      </c>
      <c r="Q948" s="3">
        <f>VLOOKUP(Table13[[#This Row],[Location_HQ]],tech_layoffs_location!A:F,6,FALSE)</f>
        <v>49.260872399999997</v>
      </c>
      <c r="R948" s="3">
        <f>VLOOKUP(Table13[[#This Row],[Location_HQ]],tech_layoffs_location!A:G,7,FALSE)</f>
        <v>-123.113952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98" t="s">
        <v>93</v>
      </c>
      <c r="N949" s="3" t="s">
        <v>39</v>
      </c>
      <c r="O949" s="47">
        <v>2400</v>
      </c>
      <c r="P949" s="3">
        <v>2023</v>
      </c>
      <c r="Q949" s="3">
        <f>VLOOKUP(Table13[[#This Row],[Location_HQ]],tech_layoffs_location!A:F,6,FALSE)</f>
        <v>37.779258800000001</v>
      </c>
      <c r="R949" s="3">
        <f>VLOOKUP(Table13[[#This Row],[Location_HQ]],tech_layoffs_location!A:G,7,FALSE)</f>
        <v>-122.4193286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98" t="s">
        <v>142</v>
      </c>
      <c r="N950" s="3" t="s">
        <v>1716</v>
      </c>
      <c r="O950" s="47">
        <v>205</v>
      </c>
      <c r="P950" s="3">
        <v>2023</v>
      </c>
      <c r="Q950" s="3">
        <f>VLOOKUP(Table13[[#This Row],[Location_HQ]],tech_layoffs_location!A:F,6,FALSE)</f>
        <v>37.368830099999997</v>
      </c>
      <c r="R950" s="3">
        <f>VLOOKUP(Table13[[#This Row],[Location_HQ]],tech_layoffs_location!A:G,7,FALSE)</f>
        <v>-122.036349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98" t="s">
        <v>63</v>
      </c>
      <c r="N951" s="3" t="s">
        <v>31</v>
      </c>
      <c r="O951" s="47">
        <v>400</v>
      </c>
      <c r="P951" s="3">
        <v>2023</v>
      </c>
      <c r="Q951" s="3">
        <f>VLOOKUP(Table13[[#This Row],[Location_HQ]],tech_layoffs_location!A:F,6,FALSE)</f>
        <v>40.759619800000003</v>
      </c>
      <c r="R951" s="3">
        <f>VLOOKUP(Table13[[#This Row],[Location_HQ]],tech_layoffs_location!A:G,7,FALSE)</f>
        <v>-111.886797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98" t="s">
        <v>38</v>
      </c>
      <c r="N952" s="3" t="s">
        <v>66</v>
      </c>
      <c r="O952" s="47">
        <v>565</v>
      </c>
      <c r="P952" s="3">
        <v>2023</v>
      </c>
      <c r="Q952" s="3">
        <f>VLOOKUP(Table13[[#This Row],[Location_HQ]],tech_layoffs_location!A:F,6,FALSE)</f>
        <v>34.147910000000003</v>
      </c>
      <c r="R952" s="3">
        <f>VLOOKUP(Table13[[#This Row],[Location_HQ]],tech_layoffs_location!A:G,7,FALSE)</f>
        <v>-118.7657042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98" t="s">
        <v>24</v>
      </c>
      <c r="N953" s="3" t="s">
        <v>31</v>
      </c>
      <c r="O953" s="47">
        <v>301</v>
      </c>
      <c r="P953" s="3">
        <v>2023</v>
      </c>
      <c r="Q953" s="3">
        <f>VLOOKUP(Table13[[#This Row],[Location_HQ]],tech_layoffs_location!A:F,6,FALSE)</f>
        <v>42.355433400000003</v>
      </c>
      <c r="R953" s="3">
        <f>VLOOKUP(Table13[[#This Row],[Location_HQ]],tech_layoffs_location!A:G,7,FALSE)</f>
        <v>-71.060511000000005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98" t="s">
        <v>120</v>
      </c>
      <c r="N954" s="3" t="s">
        <v>111</v>
      </c>
      <c r="O954" s="47">
        <v>490</v>
      </c>
      <c r="P954" s="3">
        <v>2023</v>
      </c>
      <c r="Q954" s="3">
        <f>VLOOKUP(Table13[[#This Row],[Location_HQ]],tech_layoffs_location!A:F,6,FALSE)</f>
        <v>51.489333500000001</v>
      </c>
      <c r="R954" s="3">
        <f>VLOOKUP(Table13[[#This Row],[Location_HQ]],tech_layoffs_location!A:G,7,FALSE)</f>
        <v>-0.14405508452768701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98" t="s">
        <v>38</v>
      </c>
      <c r="N955" s="3" t="s">
        <v>111</v>
      </c>
      <c r="O955" s="47">
        <v>556</v>
      </c>
      <c r="P955" s="3">
        <v>2023</v>
      </c>
      <c r="Q955" s="3">
        <f>VLOOKUP(Table13[[#This Row],[Location_HQ]],tech_layoffs_location!A:F,6,FALSE)</f>
        <v>33.748992399999999</v>
      </c>
      <c r="R955" s="3">
        <f>VLOOKUP(Table13[[#This Row],[Location_HQ]],tech_layoffs_location!A:G,7,FALSE)</f>
        <v>-84.390264400000007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98" t="s">
        <v>87</v>
      </c>
      <c r="N956" s="3" t="s">
        <v>66</v>
      </c>
      <c r="O956" s="47">
        <v>328</v>
      </c>
      <c r="P956" s="3">
        <v>2023</v>
      </c>
      <c r="Q956" s="3">
        <f>VLOOKUP(Table13[[#This Row],[Location_HQ]],tech_layoffs_location!A:F,6,FALSE)</f>
        <v>37.779258800000001</v>
      </c>
      <c r="R956" s="3">
        <f>VLOOKUP(Table13[[#This Row],[Location_HQ]],tech_layoffs_location!A:G,7,FALSE)</f>
        <v>-122.4193286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98" t="s">
        <v>38</v>
      </c>
      <c r="N957" s="3" t="s">
        <v>31</v>
      </c>
      <c r="O957" s="47">
        <v>392</v>
      </c>
      <c r="P957" s="3">
        <v>2023</v>
      </c>
      <c r="Q957" s="3">
        <f>VLOOKUP(Table13[[#This Row],[Location_HQ]],tech_layoffs_location!A:F,6,FALSE)</f>
        <v>37.779258800000001</v>
      </c>
      <c r="R957" s="3">
        <f>VLOOKUP(Table13[[#This Row],[Location_HQ]],tech_layoffs_location!A:G,7,FALSE)</f>
        <v>-122.4193286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98" t="s">
        <v>38</v>
      </c>
      <c r="N958" s="3" t="s">
        <v>52</v>
      </c>
      <c r="O958" s="47">
        <v>42</v>
      </c>
      <c r="P958" s="3">
        <v>2023</v>
      </c>
      <c r="Q958" s="3">
        <f>VLOOKUP(Table13[[#This Row],[Location_HQ]],tech_layoffs_location!A:F,6,FALSE)</f>
        <v>-23.550650699999998</v>
      </c>
      <c r="R958" s="3">
        <f>VLOOKUP(Table13[[#This Row],[Location_HQ]],tech_layoffs_location!A:G,7,FALSE)</f>
        <v>-46.633382400000002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98" t="s">
        <v>57</v>
      </c>
      <c r="N959" s="3" t="s">
        <v>66</v>
      </c>
      <c r="O959" s="47">
        <v>410</v>
      </c>
      <c r="P959" s="3">
        <v>2023</v>
      </c>
      <c r="Q959" s="3">
        <f>VLOOKUP(Table13[[#This Row],[Location_HQ]],tech_layoffs_location!A:F,6,FALSE)</f>
        <v>35.682193599999998</v>
      </c>
      <c r="R959" s="3">
        <f>VLOOKUP(Table13[[#This Row],[Location_HQ]],tech_layoffs_location!A:G,7,FALSE)</f>
        <v>139.76222100000001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98" t="s">
        <v>80</v>
      </c>
      <c r="N960" s="3" t="s">
        <v>72</v>
      </c>
      <c r="O960" s="47">
        <v>21</v>
      </c>
      <c r="P960" s="3">
        <v>2023</v>
      </c>
      <c r="Q960" s="3">
        <f>VLOOKUP(Table13[[#This Row],[Location_HQ]],tech_layoffs_location!A:F,6,FALSE)</f>
        <v>19.078545099999999</v>
      </c>
      <c r="R960" s="3">
        <f>VLOOKUP(Table13[[#This Row],[Location_HQ]],tech_layoffs_location!A:G,7,FALSE)</f>
        <v>72.878175999999996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98" t="s">
        <v>133</v>
      </c>
      <c r="N961" s="3" t="s">
        <v>44</v>
      </c>
      <c r="O961" s="47">
        <v>104</v>
      </c>
      <c r="P961" s="3">
        <v>2023</v>
      </c>
      <c r="Q961" s="3">
        <f>VLOOKUP(Table13[[#This Row],[Location_HQ]],tech_layoffs_location!A:F,6,FALSE)</f>
        <v>40.7127281</v>
      </c>
      <c r="R961" s="3">
        <f>VLOOKUP(Table13[[#This Row],[Location_HQ]],tech_layoffs_location!A:G,7,FALSE)</f>
        <v>-74.006015199999993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98" t="s">
        <v>38</v>
      </c>
      <c r="N962" s="3" t="s">
        <v>44</v>
      </c>
      <c r="O962" s="47">
        <v>698</v>
      </c>
      <c r="P962" s="3">
        <v>2023</v>
      </c>
      <c r="Q962" s="3">
        <f>VLOOKUP(Table13[[#This Row],[Location_HQ]],tech_layoffs_location!A:F,6,FALSE)</f>
        <v>43.6534817</v>
      </c>
      <c r="R962" s="3">
        <f>VLOOKUP(Table13[[#This Row],[Location_HQ]],tech_layoffs_location!A:G,7,FALSE)</f>
        <v>-79.383934699999998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98" t="s">
        <v>19</v>
      </c>
      <c r="N963" s="3" t="s">
        <v>20</v>
      </c>
      <c r="O963" s="47">
        <v>1700</v>
      </c>
      <c r="P963" s="3">
        <v>2023</v>
      </c>
      <c r="Q963" s="3">
        <f>VLOOKUP(Table13[[#This Row],[Location_HQ]],tech_layoffs_location!A:F,6,FALSE)</f>
        <v>12.98815675</v>
      </c>
      <c r="R963" s="3">
        <f>VLOOKUP(Table13[[#This Row],[Location_HQ]],tech_layoffs_location!A:G,7,FALSE)</f>
        <v>77.622600037959998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98" t="s">
        <v>63</v>
      </c>
      <c r="N964" s="3" t="s">
        <v>36</v>
      </c>
      <c r="O964" s="47">
        <v>92</v>
      </c>
      <c r="P964" s="3">
        <v>2023</v>
      </c>
      <c r="Q964" s="3">
        <f>VLOOKUP(Table13[[#This Row],[Location_HQ]],tech_layoffs_location!A:F,6,FALSE)</f>
        <v>42.355433400000003</v>
      </c>
      <c r="R964" s="3">
        <f>VLOOKUP(Table13[[#This Row],[Location_HQ]],tech_layoffs_location!A:G,7,FALSE)</f>
        <v>-71.060511000000005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98" t="s">
        <v>35</v>
      </c>
      <c r="N965" s="3" t="s">
        <v>25</v>
      </c>
      <c r="O965" s="47">
        <v>2400</v>
      </c>
      <c r="P965" s="3">
        <v>2023</v>
      </c>
      <c r="Q965" s="3">
        <f>VLOOKUP(Table13[[#This Row],[Location_HQ]],tech_layoffs_location!A:F,6,FALSE)</f>
        <v>51.489333500000001</v>
      </c>
      <c r="R965" s="3">
        <f>VLOOKUP(Table13[[#This Row],[Location_HQ]],tech_layoffs_location!A:G,7,FALSE)</f>
        <v>-0.14405508452768701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98" t="s">
        <v>277</v>
      </c>
      <c r="N966" s="3" t="s">
        <v>111</v>
      </c>
      <c r="O966" s="47">
        <v>87</v>
      </c>
      <c r="P966" s="3">
        <v>2023</v>
      </c>
      <c r="Q966" s="3">
        <f>VLOOKUP(Table13[[#This Row],[Location_HQ]],tech_layoffs_location!A:F,6,FALSE)</f>
        <v>12.98815675</v>
      </c>
      <c r="R966" s="3">
        <f>VLOOKUP(Table13[[#This Row],[Location_HQ]],tech_layoffs_location!A:G,7,FALSE)</f>
        <v>77.622600037959998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98" t="s">
        <v>33</v>
      </c>
      <c r="N967" s="3" t="s">
        <v>31</v>
      </c>
      <c r="P967" s="3">
        <v>2023</v>
      </c>
      <c r="Q967" s="3">
        <f>VLOOKUP(Table13[[#This Row],[Location_HQ]],tech_layoffs_location!A:F,6,FALSE)</f>
        <v>45.5031824</v>
      </c>
      <c r="R967" s="3">
        <f>VLOOKUP(Table13[[#This Row],[Location_HQ]],tech_layoffs_location!A:G,7,FALSE)</f>
        <v>-73.569806499999999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98" t="s">
        <v>63</v>
      </c>
      <c r="N968" s="3" t="s">
        <v>111</v>
      </c>
      <c r="O968" s="47">
        <v>336</v>
      </c>
      <c r="P968" s="3">
        <v>2023</v>
      </c>
      <c r="Q968" s="3">
        <f>VLOOKUP(Table13[[#This Row],[Location_HQ]],tech_layoffs_location!A:F,6,FALSE)</f>
        <v>-23.550650699999998</v>
      </c>
      <c r="R968" s="3">
        <f>VLOOKUP(Table13[[#This Row],[Location_HQ]],tech_layoffs_location!A:G,7,FALSE)</f>
        <v>-46.633382400000002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98" t="s">
        <v>63</v>
      </c>
      <c r="N969" s="3" t="s">
        <v>31</v>
      </c>
      <c r="O969" s="47">
        <v>1300</v>
      </c>
      <c r="P969" s="3">
        <v>2023</v>
      </c>
      <c r="Q969" s="3">
        <f>VLOOKUP(Table13[[#This Row],[Location_HQ]],tech_layoffs_location!A:F,6,FALSE)</f>
        <v>37.779258800000001</v>
      </c>
      <c r="R969" s="3">
        <f>VLOOKUP(Table13[[#This Row],[Location_HQ]],tech_layoffs_location!A:G,7,FALSE)</f>
        <v>-122.4193286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98" t="s">
        <v>277</v>
      </c>
      <c r="N970" s="3" t="s">
        <v>31</v>
      </c>
      <c r="O970" s="47">
        <v>253</v>
      </c>
      <c r="P970" s="3">
        <v>2023</v>
      </c>
      <c r="Q970" s="3">
        <f>VLOOKUP(Table13[[#This Row],[Location_HQ]],tech_layoffs_location!A:F,6,FALSE)</f>
        <v>37.287166999999997</v>
      </c>
      <c r="R970" s="3">
        <f>VLOOKUP(Table13[[#This Row],[Location_HQ]],tech_layoffs_location!A:G,7,FALSE)</f>
        <v>-121.94995900000001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98" t="s">
        <v>38</v>
      </c>
      <c r="N971" s="3" t="s">
        <v>66</v>
      </c>
      <c r="O971" s="47">
        <v>491</v>
      </c>
      <c r="P971" s="3">
        <v>2023</v>
      </c>
      <c r="Q971" s="3">
        <f>VLOOKUP(Table13[[#This Row],[Location_HQ]],tech_layoffs_location!A:F,6,FALSE)</f>
        <v>37.3893889</v>
      </c>
      <c r="R971" s="3">
        <f>VLOOKUP(Table13[[#This Row],[Location_HQ]],tech_layoffs_location!A:G,7,FALSE)</f>
        <v>-122.0832101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98" t="s">
        <v>63</v>
      </c>
      <c r="N972" s="3" t="s">
        <v>25</v>
      </c>
      <c r="O972" s="47">
        <v>69</v>
      </c>
      <c r="P972" s="3">
        <v>2023</v>
      </c>
      <c r="Q972" s="3">
        <f>VLOOKUP(Table13[[#This Row],[Location_HQ]],tech_layoffs_location!A:F,6,FALSE)</f>
        <v>51.045606399999997</v>
      </c>
      <c r="R972" s="3">
        <f>VLOOKUP(Table13[[#This Row],[Location_HQ]],tech_layoffs_location!A:G,7,FALSE)</f>
        <v>-114.057541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98" t="s">
        <v>24</v>
      </c>
      <c r="N973" s="3" t="s">
        <v>25</v>
      </c>
      <c r="O973" s="47">
        <v>47</v>
      </c>
      <c r="P973" s="3">
        <v>2023</v>
      </c>
      <c r="Q973" s="3">
        <f>VLOOKUP(Table13[[#This Row],[Location_HQ]],tech_layoffs_location!A:F,6,FALSE)</f>
        <v>52.517036500000003</v>
      </c>
      <c r="R973" s="3">
        <f>VLOOKUP(Table13[[#This Row],[Location_HQ]],tech_layoffs_location!A:G,7,FALSE)</f>
        <v>13.3888599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98" t="s">
        <v>133</v>
      </c>
      <c r="N974" s="3" t="s">
        <v>44</v>
      </c>
      <c r="O974" s="47">
        <v>300</v>
      </c>
      <c r="P974" s="3">
        <v>2023</v>
      </c>
      <c r="Q974" s="3">
        <f>VLOOKUP(Table13[[#This Row],[Location_HQ]],tech_layoffs_location!A:F,6,FALSE)</f>
        <v>49.260872399999997</v>
      </c>
      <c r="R974" s="3">
        <f>VLOOKUP(Table13[[#This Row],[Location_HQ]],tech_layoffs_location!A:G,7,FALSE)</f>
        <v>-123.113952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98" t="s">
        <v>75</v>
      </c>
      <c r="N975" s="3" t="s">
        <v>31</v>
      </c>
      <c r="O975" s="47">
        <v>179</v>
      </c>
      <c r="P975" s="3">
        <v>2023</v>
      </c>
      <c r="Q975" s="3">
        <f>VLOOKUP(Table13[[#This Row],[Location_HQ]],tech_layoffs_location!A:F,6,FALSE)</f>
        <v>39.739236400000003</v>
      </c>
      <c r="R975" s="3">
        <f>VLOOKUP(Table13[[#This Row],[Location_HQ]],tech_layoffs_location!A:G,7,FALSE)</f>
        <v>-104.98486200000001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98" t="s">
        <v>142</v>
      </c>
      <c r="N976" s="3" t="s">
        <v>66</v>
      </c>
      <c r="O976" s="47">
        <v>416</v>
      </c>
      <c r="P976" s="3">
        <v>2023</v>
      </c>
      <c r="Q976" s="3">
        <f>VLOOKUP(Table13[[#This Row],[Location_HQ]],tech_layoffs_location!A:F,6,FALSE)</f>
        <v>40.014985600000003</v>
      </c>
      <c r="R976" s="3">
        <f>VLOOKUP(Table13[[#This Row],[Location_HQ]],tech_layoffs_location!A:G,7,FALSE)</f>
        <v>-105.270545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98" t="s">
        <v>1404</v>
      </c>
      <c r="N977" s="3" t="s">
        <v>31</v>
      </c>
      <c r="P977" s="3">
        <v>2023</v>
      </c>
      <c r="Q977" s="3">
        <f>VLOOKUP(Table13[[#This Row],[Location_HQ]],tech_layoffs_location!A:F,6,FALSE)</f>
        <v>47.603832099999998</v>
      </c>
      <c r="R977" s="3">
        <f>VLOOKUP(Table13[[#This Row],[Location_HQ]],tech_layoffs_location!A:G,7,FALSE)</f>
        <v>-122.330062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98" t="s">
        <v>38</v>
      </c>
      <c r="N978" s="3" t="s">
        <v>31</v>
      </c>
      <c r="P978" s="3">
        <v>2023</v>
      </c>
      <c r="Q978" s="3">
        <f>VLOOKUP(Table13[[#This Row],[Location_HQ]],tech_layoffs_location!A:F,6,FALSE)</f>
        <v>39.745946799999999</v>
      </c>
      <c r="R978" s="3">
        <f>VLOOKUP(Table13[[#This Row],[Location_HQ]],tech_layoffs_location!A:G,7,FALSE)</f>
        <v>-75.546588999999997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98" t="s">
        <v>38</v>
      </c>
      <c r="N979" s="3" t="s">
        <v>31</v>
      </c>
      <c r="O979" s="47">
        <v>571</v>
      </c>
      <c r="P979" s="3">
        <v>2023</v>
      </c>
      <c r="Q979" s="3">
        <f>VLOOKUP(Table13[[#This Row],[Location_HQ]],tech_layoffs_location!A:F,6,FALSE)</f>
        <v>40.7127281</v>
      </c>
      <c r="R979" s="3">
        <f>VLOOKUP(Table13[[#This Row],[Location_HQ]],tech_layoffs_location!A:G,7,FALSE)</f>
        <v>-74.006015199999993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98" t="s">
        <v>142</v>
      </c>
      <c r="N980" s="3" t="s">
        <v>36</v>
      </c>
      <c r="O980" s="47">
        <v>125</v>
      </c>
      <c r="P980" s="3">
        <v>2023</v>
      </c>
      <c r="Q980" s="3">
        <f>VLOOKUP(Table13[[#This Row],[Location_HQ]],tech_layoffs_location!A:F,6,FALSE)</f>
        <v>51.752013099999999</v>
      </c>
      <c r="R980" s="3">
        <f>VLOOKUP(Table13[[#This Row],[Location_HQ]],tech_layoffs_location!A:G,7,FALSE)</f>
        <v>-1.2578499000000001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98" t="s">
        <v>63</v>
      </c>
      <c r="N981" s="3" t="s">
        <v>31</v>
      </c>
      <c r="O981" s="47">
        <v>260</v>
      </c>
      <c r="P981" s="3">
        <v>2023</v>
      </c>
      <c r="Q981" s="3">
        <f>VLOOKUP(Table13[[#This Row],[Location_HQ]],tech_layoffs_location!A:F,6,FALSE)</f>
        <v>42.355433400000003</v>
      </c>
      <c r="R981" s="3">
        <f>VLOOKUP(Table13[[#This Row],[Location_HQ]],tech_layoffs_location!A:G,7,FALSE)</f>
        <v>-71.060511000000005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98" t="s">
        <v>24</v>
      </c>
      <c r="N982" s="3" t="s">
        <v>31</v>
      </c>
      <c r="O982" s="47">
        <v>172</v>
      </c>
      <c r="P982" s="3">
        <v>2023</v>
      </c>
      <c r="Q982" s="3">
        <f>VLOOKUP(Table13[[#This Row],[Location_HQ]],tech_layoffs_location!A:F,6,FALSE)</f>
        <v>40.7127281</v>
      </c>
      <c r="R982" s="3">
        <f>VLOOKUP(Table13[[#This Row],[Location_HQ]],tech_layoffs_location!A:G,7,FALSE)</f>
        <v>-74.006015199999993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98" t="s">
        <v>35</v>
      </c>
      <c r="N983" s="3" t="s">
        <v>31</v>
      </c>
      <c r="P983" s="3">
        <v>2023</v>
      </c>
      <c r="Q983" s="3">
        <f>VLOOKUP(Table13[[#This Row],[Location_HQ]],tech_layoffs_location!A:F,6,FALSE)</f>
        <v>40.7127281</v>
      </c>
      <c r="R983" s="3">
        <f>VLOOKUP(Table13[[#This Row],[Location_HQ]],tech_layoffs_location!A:G,7,FALSE)</f>
        <v>-74.006015199999993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98" t="s">
        <v>481</v>
      </c>
      <c r="N984" s="3" t="s">
        <v>31</v>
      </c>
      <c r="O984" s="47">
        <v>233</v>
      </c>
      <c r="P984" s="3">
        <v>2023</v>
      </c>
      <c r="Q984" s="3">
        <f>VLOOKUP(Table13[[#This Row],[Location_HQ]],tech_layoffs_location!A:F,6,FALSE)</f>
        <v>30.271128600000001</v>
      </c>
      <c r="R984" s="3">
        <f>VLOOKUP(Table13[[#This Row],[Location_HQ]],tech_layoffs_location!A:G,7,FALSE)</f>
        <v>-97.743699500000005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98" t="s">
        <v>63</v>
      </c>
      <c r="N985" s="3" t="s">
        <v>52</v>
      </c>
      <c r="O985" s="47">
        <v>153</v>
      </c>
      <c r="P985" s="3">
        <v>2023</v>
      </c>
      <c r="Q985" s="3">
        <f>VLOOKUP(Table13[[#This Row],[Location_HQ]],tech_layoffs_location!A:F,6,FALSE)</f>
        <v>37.779258800000001</v>
      </c>
      <c r="R985" s="3">
        <f>VLOOKUP(Table13[[#This Row],[Location_HQ]],tech_layoffs_location!A:G,7,FALSE)</f>
        <v>-122.4193286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98" t="s">
        <v>33</v>
      </c>
      <c r="N986" s="3" t="s">
        <v>25</v>
      </c>
      <c r="O986" s="47">
        <v>965</v>
      </c>
      <c r="P986" s="3">
        <v>2023</v>
      </c>
      <c r="Q986" s="3">
        <f>VLOOKUP(Table13[[#This Row],[Location_HQ]],tech_layoffs_location!A:F,6,FALSE)</f>
        <v>40.7127281</v>
      </c>
      <c r="R986" s="3">
        <f>VLOOKUP(Table13[[#This Row],[Location_HQ]],tech_layoffs_location!A:G,7,FALSE)</f>
        <v>-74.006015199999993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98" t="s">
        <v>82</v>
      </c>
      <c r="N987" s="3" t="s">
        <v>44</v>
      </c>
      <c r="O987" s="47">
        <v>64</v>
      </c>
      <c r="P987" s="3">
        <v>2023</v>
      </c>
      <c r="Q987" s="3">
        <f>VLOOKUP(Table13[[#This Row],[Location_HQ]],tech_layoffs_location!A:F,6,FALSE)</f>
        <v>37.486323900000002</v>
      </c>
      <c r="R987" s="3">
        <f>VLOOKUP(Table13[[#This Row],[Location_HQ]],tech_layoffs_location!A:G,7,FALSE)</f>
        <v>-122.232523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98" t="s">
        <v>33</v>
      </c>
      <c r="N988" s="3" t="s">
        <v>25</v>
      </c>
      <c r="O988" s="47">
        <v>14</v>
      </c>
      <c r="P988" s="3">
        <v>2023</v>
      </c>
      <c r="Q988" s="3">
        <f>VLOOKUP(Table13[[#This Row],[Location_HQ]],tech_layoffs_location!A:F,6,FALSE)</f>
        <v>-23.550650699999998</v>
      </c>
      <c r="R988" s="3">
        <f>VLOOKUP(Table13[[#This Row],[Location_HQ]],tech_layoffs_location!A:G,7,FALSE)</f>
        <v>-46.633382400000002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98" t="s">
        <v>19</v>
      </c>
      <c r="N989" s="3" t="s">
        <v>31</v>
      </c>
      <c r="O989" s="47">
        <v>26</v>
      </c>
      <c r="P989" s="3">
        <v>2023</v>
      </c>
      <c r="Q989" s="3">
        <f>VLOOKUP(Table13[[#This Row],[Location_HQ]],tech_layoffs_location!A:F,6,FALSE)</f>
        <v>37.3893889</v>
      </c>
      <c r="R989" s="3">
        <f>VLOOKUP(Table13[[#This Row],[Location_HQ]],tech_layoffs_location!A:G,7,FALSE)</f>
        <v>-122.0832101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98" t="s">
        <v>24</v>
      </c>
      <c r="N990" s="3" t="s">
        <v>36</v>
      </c>
      <c r="O990" s="47">
        <v>192</v>
      </c>
      <c r="P990" s="3">
        <v>2023</v>
      </c>
      <c r="Q990" s="3">
        <f>VLOOKUP(Table13[[#This Row],[Location_HQ]],tech_layoffs_location!A:F,6,FALSE)</f>
        <v>12.98815675</v>
      </c>
      <c r="R990" s="3">
        <f>VLOOKUP(Table13[[#This Row],[Location_HQ]],tech_layoffs_location!A:G,7,FALSE)</f>
        <v>77.622600037959998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98" t="s">
        <v>80</v>
      </c>
      <c r="N991" s="3" t="s">
        <v>25</v>
      </c>
      <c r="P991" s="3">
        <v>2023</v>
      </c>
      <c r="Q991" s="3">
        <f>VLOOKUP(Table13[[#This Row],[Location_HQ]],tech_layoffs_location!A:F,6,FALSE)</f>
        <v>12.98815675</v>
      </c>
      <c r="R991" s="3">
        <f>VLOOKUP(Table13[[#This Row],[Location_HQ]],tech_layoffs_location!A:G,7,FALSE)</f>
        <v>77.622600037959998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98" t="s">
        <v>57</v>
      </c>
      <c r="N992" s="3" t="s">
        <v>66</v>
      </c>
      <c r="O992" s="47">
        <v>307</v>
      </c>
      <c r="P992" s="3">
        <v>2023</v>
      </c>
      <c r="Q992" s="3">
        <f>VLOOKUP(Table13[[#This Row],[Location_HQ]],tech_layoffs_location!A:F,6,FALSE)</f>
        <v>38.8950368</v>
      </c>
      <c r="R992" s="3">
        <f>VLOOKUP(Table13[[#This Row],[Location_HQ]],tech_layoffs_location!A:G,7,FALSE)</f>
        <v>-77.036542699999998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98" t="s">
        <v>33</v>
      </c>
      <c r="N993" s="3" t="s">
        <v>31</v>
      </c>
      <c r="O993" s="47">
        <v>1700</v>
      </c>
      <c r="P993" s="3">
        <v>2023</v>
      </c>
      <c r="Q993" s="3">
        <f>VLOOKUP(Table13[[#This Row],[Location_HQ]],tech_layoffs_location!A:F,6,FALSE)</f>
        <v>42.355433400000003</v>
      </c>
      <c r="R993" s="3">
        <f>VLOOKUP(Table13[[#This Row],[Location_HQ]],tech_layoffs_location!A:G,7,FALSE)</f>
        <v>-71.060511000000005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98" t="s">
        <v>142</v>
      </c>
      <c r="N994" s="3" t="s">
        <v>52</v>
      </c>
      <c r="O994" s="47">
        <v>97</v>
      </c>
      <c r="P994" s="3">
        <v>2023</v>
      </c>
      <c r="Q994" s="3">
        <f>VLOOKUP(Table13[[#This Row],[Location_HQ]],tech_layoffs_location!A:F,6,FALSE)</f>
        <v>37.4443293</v>
      </c>
      <c r="R994" s="3">
        <f>VLOOKUP(Table13[[#This Row],[Location_HQ]],tech_layoffs_location!A:G,7,FALSE)</f>
        <v>-122.1598465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98" t="s">
        <v>133</v>
      </c>
      <c r="N995" s="3" t="s">
        <v>31</v>
      </c>
      <c r="O995" s="47">
        <v>295</v>
      </c>
      <c r="P995" s="3">
        <v>2023</v>
      </c>
      <c r="Q995" s="3">
        <f>VLOOKUP(Table13[[#This Row],[Location_HQ]],tech_layoffs_location!A:F,6,FALSE)</f>
        <v>40.7127281</v>
      </c>
      <c r="R995" s="3">
        <f>VLOOKUP(Table13[[#This Row],[Location_HQ]],tech_layoffs_location!A:G,7,FALSE)</f>
        <v>-74.006015199999993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98" t="s">
        <v>133</v>
      </c>
      <c r="N996" s="3" t="s">
        <v>44</v>
      </c>
      <c r="O996" s="47">
        <v>69</v>
      </c>
      <c r="P996" s="3">
        <v>2023</v>
      </c>
      <c r="Q996" s="3">
        <f>VLOOKUP(Table13[[#This Row],[Location_HQ]],tech_layoffs_location!A:F,6,FALSE)</f>
        <v>32.0852997</v>
      </c>
      <c r="R996" s="3">
        <f>VLOOKUP(Table13[[#This Row],[Location_HQ]],tech_layoffs_location!A:G,7,FALSE)</f>
        <v>34.781806400000001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98" t="s">
        <v>57</v>
      </c>
      <c r="N997" s="3" t="s">
        <v>31</v>
      </c>
      <c r="O997" s="47">
        <v>2100</v>
      </c>
      <c r="P997" s="3">
        <v>2023</v>
      </c>
      <c r="Q997" s="3">
        <f>VLOOKUP(Table13[[#This Row],[Location_HQ]],tech_layoffs_location!A:F,6,FALSE)</f>
        <v>59.325117200000001</v>
      </c>
      <c r="R997" s="3">
        <f>VLOOKUP(Table13[[#This Row],[Location_HQ]],tech_layoffs_location!A:G,7,FALSE)</f>
        <v>18.0710935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98" t="s">
        <v>93</v>
      </c>
      <c r="N998" s="3" t="s">
        <v>1717</v>
      </c>
      <c r="O998" s="47">
        <v>2700</v>
      </c>
      <c r="P998" s="3">
        <v>2023</v>
      </c>
      <c r="Q998" s="3">
        <f>VLOOKUP(Table13[[#This Row],[Location_HQ]],tech_layoffs_location!A:F,6,FALSE)</f>
        <v>37.779258800000001</v>
      </c>
      <c r="R998" s="3">
        <f>VLOOKUP(Table13[[#This Row],[Location_HQ]],tech_layoffs_location!A:G,7,FALSE)</f>
        <v>-122.4193286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98" t="s">
        <v>38</v>
      </c>
      <c r="N999" s="3" t="s">
        <v>39</v>
      </c>
      <c r="O999" s="47">
        <v>1300</v>
      </c>
      <c r="P999" s="3">
        <v>2023</v>
      </c>
      <c r="Q999" s="3">
        <f>VLOOKUP(Table13[[#This Row],[Location_HQ]],tech_layoffs_location!A:F,6,FALSE)</f>
        <v>37.779258800000001</v>
      </c>
      <c r="R999" s="3">
        <f>VLOOKUP(Table13[[#This Row],[Location_HQ]],tech_layoffs_location!A:G,7,FALSE)</f>
        <v>-122.4193286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98" t="s">
        <v>51</v>
      </c>
      <c r="N1000" s="3" t="s">
        <v>72</v>
      </c>
      <c r="O1000" s="47">
        <v>41</v>
      </c>
      <c r="P1000" s="3">
        <v>2023</v>
      </c>
      <c r="Q1000" s="3">
        <f>VLOOKUP(Table13[[#This Row],[Location_HQ]],tech_layoffs_location!A:F,6,FALSE)</f>
        <v>54.322708499999997</v>
      </c>
      <c r="R1000" s="3">
        <f>VLOOKUP(Table13[[#This Row],[Location_HQ]],tech_layoffs_location!A:G,7,FALSE)</f>
        <v>10.135555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98" t="s">
        <v>24</v>
      </c>
      <c r="N1001" s="3" t="s">
        <v>39</v>
      </c>
      <c r="O1001" s="47">
        <v>379</v>
      </c>
      <c r="P1001" s="3">
        <v>2023</v>
      </c>
      <c r="Q1001" s="3">
        <f>VLOOKUP(Table13[[#This Row],[Location_HQ]],tech_layoffs_location!A:F,6,FALSE)</f>
        <v>37.779258800000001</v>
      </c>
      <c r="R1001" s="3">
        <f>VLOOKUP(Table13[[#This Row],[Location_HQ]],tech_layoffs_location!A:G,7,FALSE)</f>
        <v>-122.4193286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98" t="s">
        <v>95</v>
      </c>
      <c r="N1002" s="3" t="s">
        <v>52</v>
      </c>
      <c r="O1002" s="47">
        <v>36</v>
      </c>
      <c r="P1002" s="3">
        <v>2023</v>
      </c>
      <c r="Q1002" s="3">
        <f>VLOOKUP(Table13[[#This Row],[Location_HQ]],tech_layoffs_location!A:F,6,FALSE)</f>
        <v>43.6534817</v>
      </c>
      <c r="R1002" s="3">
        <f>VLOOKUP(Table13[[#This Row],[Location_HQ]],tech_layoffs_location!A:G,7,FALSE)</f>
        <v>-79.383934699999998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98" t="s">
        <v>75</v>
      </c>
      <c r="N1003" s="3" t="s">
        <v>31</v>
      </c>
      <c r="O1003" s="47">
        <v>834</v>
      </c>
      <c r="P1003" s="3">
        <v>2023</v>
      </c>
      <c r="Q1003" s="3">
        <f>VLOOKUP(Table13[[#This Row],[Location_HQ]],tech_layoffs_location!A:F,6,FALSE)</f>
        <v>45.520247099999999</v>
      </c>
      <c r="R1003" s="3">
        <f>VLOOKUP(Table13[[#This Row],[Location_HQ]],tech_layoffs_location!A:G,7,FALSE)</f>
        <v>-122.674194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98" t="s">
        <v>24</v>
      </c>
      <c r="N1004" s="3" t="s">
        <v>31</v>
      </c>
      <c r="O1004" s="47">
        <v>550</v>
      </c>
      <c r="P1004" s="3">
        <v>2023</v>
      </c>
      <c r="Q1004" s="3">
        <f>VLOOKUP(Table13[[#This Row],[Location_HQ]],tech_layoffs_location!A:F,6,FALSE)</f>
        <v>37.4443293</v>
      </c>
      <c r="R1004" s="3">
        <f>VLOOKUP(Table13[[#This Row],[Location_HQ]],tech_layoffs_location!A:G,7,FALSE)</f>
        <v>-122.1598465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98" t="s">
        <v>120</v>
      </c>
      <c r="N1005" s="3" t="s">
        <v>36</v>
      </c>
      <c r="O1005" s="47">
        <v>13</v>
      </c>
      <c r="P1005" s="3">
        <v>2023</v>
      </c>
      <c r="Q1005" s="3">
        <f>VLOOKUP(Table13[[#This Row],[Location_HQ]],tech_layoffs_location!A:F,6,FALSE)</f>
        <v>51.489333500000001</v>
      </c>
      <c r="R1005" s="3">
        <f>VLOOKUP(Table13[[#This Row],[Location_HQ]],tech_layoffs_location!A:G,7,FALSE)</f>
        <v>-0.14405508452768701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98" t="s">
        <v>481</v>
      </c>
      <c r="N1006" s="3" t="s">
        <v>111</v>
      </c>
      <c r="O1006" s="47">
        <v>171</v>
      </c>
      <c r="P1006" s="3">
        <v>2023</v>
      </c>
      <c r="Q1006" s="3">
        <f>VLOOKUP(Table13[[#This Row],[Location_HQ]],tech_layoffs_location!A:F,6,FALSE)</f>
        <v>47.603832099999998</v>
      </c>
      <c r="R1006" s="3">
        <f>VLOOKUP(Table13[[#This Row],[Location_HQ]],tech_layoffs_location!A:G,7,FALSE)</f>
        <v>-122.330062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98" t="s">
        <v>35</v>
      </c>
      <c r="N1007" s="3" t="s">
        <v>111</v>
      </c>
      <c r="O1007" s="47">
        <v>646</v>
      </c>
      <c r="P1007" s="3">
        <v>2023</v>
      </c>
      <c r="Q1007" s="3">
        <f>VLOOKUP(Table13[[#This Row],[Location_HQ]],tech_layoffs_location!A:F,6,FALSE)</f>
        <v>52.517036500000003</v>
      </c>
      <c r="R1007" s="3">
        <f>VLOOKUP(Table13[[#This Row],[Location_HQ]],tech_layoffs_location!A:G,7,FALSE)</f>
        <v>13.3888599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98" t="s">
        <v>82</v>
      </c>
      <c r="N1008" s="3" t="s">
        <v>31</v>
      </c>
      <c r="O1008" s="47">
        <v>455</v>
      </c>
      <c r="P1008" s="3">
        <v>2023</v>
      </c>
      <c r="Q1008" s="3">
        <f>VLOOKUP(Table13[[#This Row],[Location_HQ]],tech_layoffs_location!A:F,6,FALSE)</f>
        <v>37.3893889</v>
      </c>
      <c r="R1008" s="3">
        <f>VLOOKUP(Table13[[#This Row],[Location_HQ]],tech_layoffs_location!A:G,7,FALSE)</f>
        <v>-122.0832101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98" t="s">
        <v>75</v>
      </c>
      <c r="N1009" s="3" t="s">
        <v>25</v>
      </c>
      <c r="O1009" s="47">
        <v>1</v>
      </c>
      <c r="P1009" s="3">
        <v>2023</v>
      </c>
      <c r="Q1009" s="3">
        <f>VLOOKUP(Table13[[#This Row],[Location_HQ]],tech_layoffs_location!A:F,6,FALSE)</f>
        <v>51.489333500000001</v>
      </c>
      <c r="R1009" s="3">
        <f>VLOOKUP(Table13[[#This Row],[Location_HQ]],tech_layoffs_location!A:G,7,FALSE)</f>
        <v>-0.14405508452768701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98" t="s">
        <v>63</v>
      </c>
      <c r="N1010" s="3" t="s">
        <v>31</v>
      </c>
      <c r="O1010" s="47">
        <v>1300</v>
      </c>
      <c r="P1010" s="3">
        <v>2023</v>
      </c>
      <c r="Q1010" s="3">
        <f>VLOOKUP(Table13[[#This Row],[Location_HQ]],tech_layoffs_location!A:F,6,FALSE)</f>
        <v>49.303813400000003</v>
      </c>
      <c r="R1010" s="3">
        <f>VLOOKUP(Table13[[#This Row],[Location_HQ]],tech_layoffs_location!A:G,7,FALSE)</f>
        <v>8.6433517999999996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98" t="s">
        <v>133</v>
      </c>
      <c r="N1011" s="3" t="s">
        <v>52</v>
      </c>
      <c r="O1011" s="47">
        <v>21</v>
      </c>
      <c r="P1011" s="3">
        <v>2023</v>
      </c>
      <c r="Q1011" s="3">
        <f>VLOOKUP(Table13[[#This Row],[Location_HQ]],tech_layoffs_location!A:F,6,FALSE)</f>
        <v>43.6534817</v>
      </c>
      <c r="R1011" s="3">
        <f>VLOOKUP(Table13[[#This Row],[Location_HQ]],tech_layoffs_location!A:G,7,FALSE)</f>
        <v>-79.383934699999998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98" t="s">
        <v>33</v>
      </c>
      <c r="N1012" s="3" t="s">
        <v>39</v>
      </c>
      <c r="O1012" s="47">
        <v>390</v>
      </c>
      <c r="P1012" s="3">
        <v>2023</v>
      </c>
      <c r="Q1012" s="3">
        <f>VLOOKUP(Table13[[#This Row],[Location_HQ]],tech_layoffs_location!A:F,6,FALSE)</f>
        <v>12.98815675</v>
      </c>
      <c r="R1012" s="3">
        <f>VLOOKUP(Table13[[#This Row],[Location_HQ]],tech_layoffs_location!A:G,7,FALSE)</f>
        <v>77.622600037959998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98" t="s">
        <v>120</v>
      </c>
      <c r="N1013" s="3" t="s">
        <v>44</v>
      </c>
      <c r="O1013" s="47">
        <v>100</v>
      </c>
      <c r="P1013" s="3">
        <v>2023</v>
      </c>
      <c r="Q1013" s="3">
        <f>VLOOKUP(Table13[[#This Row],[Location_HQ]],tech_layoffs_location!A:F,6,FALSE)</f>
        <v>1.2899175000000001</v>
      </c>
      <c r="R1013" s="3">
        <f>VLOOKUP(Table13[[#This Row],[Location_HQ]],tech_layoffs_location!A:G,7,FALSE)</f>
        <v>103.8519072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98" t="s">
        <v>120</v>
      </c>
      <c r="N1014" s="3" t="s">
        <v>72</v>
      </c>
      <c r="O1014" s="47">
        <v>45</v>
      </c>
      <c r="P1014" s="3">
        <v>2023</v>
      </c>
      <c r="Q1014" s="3">
        <f>VLOOKUP(Table13[[#This Row],[Location_HQ]],tech_layoffs_location!A:F,6,FALSE)</f>
        <v>45.5031824</v>
      </c>
      <c r="R1014" s="3">
        <f>VLOOKUP(Table13[[#This Row],[Location_HQ]],tech_layoffs_location!A:G,7,FALSE)</f>
        <v>-73.569806499999999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98" t="s">
        <v>35</v>
      </c>
      <c r="N1015" s="3" t="s">
        <v>31</v>
      </c>
      <c r="O1015" s="47">
        <v>629</v>
      </c>
      <c r="P1015" s="3">
        <v>2023</v>
      </c>
      <c r="Q1015" s="3">
        <f>VLOOKUP(Table13[[#This Row],[Location_HQ]],tech_layoffs_location!A:F,6,FALSE)</f>
        <v>51.489333500000001</v>
      </c>
      <c r="R1015" s="3">
        <f>VLOOKUP(Table13[[#This Row],[Location_HQ]],tech_layoffs_location!A:G,7,FALSE)</f>
        <v>-0.14405508452768701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98" t="s">
        <v>33</v>
      </c>
      <c r="N1016" s="3" t="s">
        <v>44</v>
      </c>
      <c r="O1016" s="47">
        <v>205</v>
      </c>
      <c r="P1016" s="3">
        <v>2023</v>
      </c>
      <c r="Q1016" s="3">
        <f>VLOOKUP(Table13[[#This Row],[Location_HQ]],tech_layoffs_location!A:F,6,FALSE)</f>
        <v>49.006870499999998</v>
      </c>
      <c r="R1016" s="3">
        <f>VLOOKUP(Table13[[#This Row],[Location_HQ]],tech_layoffs_location!A:G,7,FALSE)</f>
        <v>8.4034195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98" t="s">
        <v>80</v>
      </c>
      <c r="N1017" s="3" t="s">
        <v>31</v>
      </c>
      <c r="P1017" s="3">
        <v>2023</v>
      </c>
      <c r="Q1017" s="3">
        <f>VLOOKUP(Table13[[#This Row],[Location_HQ]],tech_layoffs_location!A:F,6,FALSE)</f>
        <v>52.517036500000003</v>
      </c>
      <c r="R1017" s="3">
        <f>VLOOKUP(Table13[[#This Row],[Location_HQ]],tech_layoffs_location!A:G,7,FALSE)</f>
        <v>13.3888599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98" t="s">
        <v>80</v>
      </c>
      <c r="N1018" s="3" t="s">
        <v>36</v>
      </c>
      <c r="P1018" s="3">
        <v>2023</v>
      </c>
      <c r="Q1018" s="3">
        <f>VLOOKUP(Table13[[#This Row],[Location_HQ]],tech_layoffs_location!A:F,6,FALSE)</f>
        <v>41.382893899999999</v>
      </c>
      <c r="R1018" s="3">
        <f>VLOOKUP(Table13[[#This Row],[Location_HQ]],tech_layoffs_location!A:G,7,FALSE)</f>
        <v>2.1774322000000002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98" t="s">
        <v>80</v>
      </c>
      <c r="N1019" s="3" t="s">
        <v>20</v>
      </c>
      <c r="O1019" s="47">
        <v>1900</v>
      </c>
      <c r="P1019" s="3">
        <v>2023</v>
      </c>
      <c r="Q1019" s="3">
        <f>VLOOKUP(Table13[[#This Row],[Location_HQ]],tech_layoffs_location!A:F,6,FALSE)</f>
        <v>37.486323900000002</v>
      </c>
      <c r="R1019" s="3">
        <f>VLOOKUP(Table13[[#This Row],[Location_HQ]],tech_layoffs_location!A:G,7,FALSE)</f>
        <v>-122.232523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98" t="s">
        <v>142</v>
      </c>
      <c r="N1020" s="3" t="s">
        <v>25</v>
      </c>
      <c r="O1020" s="47">
        <v>80</v>
      </c>
      <c r="P1020" s="3">
        <v>2023</v>
      </c>
      <c r="Q1020" s="3">
        <f>VLOOKUP(Table13[[#This Row],[Location_HQ]],tech_layoffs_location!A:F,6,FALSE)</f>
        <v>32.0852997</v>
      </c>
      <c r="R1020" s="3">
        <f>VLOOKUP(Table13[[#This Row],[Location_HQ]],tech_layoffs_location!A:G,7,FALSE)</f>
        <v>34.781806400000001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98" t="s">
        <v>133</v>
      </c>
      <c r="N1021" s="3" t="s">
        <v>31</v>
      </c>
      <c r="O1021" s="47">
        <v>100</v>
      </c>
      <c r="P1021" s="3">
        <v>2023</v>
      </c>
      <c r="Q1021" s="3">
        <f>VLOOKUP(Table13[[#This Row],[Location_HQ]],tech_layoffs_location!A:F,6,FALSE)</f>
        <v>42.355433400000003</v>
      </c>
      <c r="R1021" s="3">
        <f>VLOOKUP(Table13[[#This Row],[Location_HQ]],tech_layoffs_location!A:G,7,FALSE)</f>
        <v>-71.060511000000005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98" t="s">
        <v>38</v>
      </c>
      <c r="N1022" s="3" t="s">
        <v>31</v>
      </c>
      <c r="O1022" s="47">
        <v>216</v>
      </c>
      <c r="P1022" s="3">
        <v>2023</v>
      </c>
      <c r="Q1022" s="3">
        <f>VLOOKUP(Table13[[#This Row],[Location_HQ]],tech_layoffs_location!A:F,6,FALSE)</f>
        <v>37.336166300000002</v>
      </c>
      <c r="R1022" s="3">
        <f>VLOOKUP(Table13[[#This Row],[Location_HQ]],tech_layoffs_location!A:G,7,FALSE)</f>
        <v>-121.890591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98" t="s">
        <v>82</v>
      </c>
      <c r="N1023" s="3" t="s">
        <v>31</v>
      </c>
      <c r="O1023" s="47">
        <v>344</v>
      </c>
      <c r="P1023" s="3">
        <v>2023</v>
      </c>
      <c r="Q1023" s="3">
        <f>VLOOKUP(Table13[[#This Row],[Location_HQ]],tech_layoffs_location!A:F,6,FALSE)</f>
        <v>50.110644399999998</v>
      </c>
      <c r="R1023" s="3">
        <f>VLOOKUP(Table13[[#This Row],[Location_HQ]],tech_layoffs_location!A:G,7,FALSE)</f>
        <v>8.6820917000000009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98" t="s">
        <v>19</v>
      </c>
      <c r="N1024" s="3" t="s">
        <v>25</v>
      </c>
      <c r="O1024" s="47">
        <v>235</v>
      </c>
      <c r="P1024" s="3">
        <v>2023</v>
      </c>
      <c r="Q1024" s="3">
        <f>VLOOKUP(Table13[[#This Row],[Location_HQ]],tech_layoffs_location!A:F,6,FALSE)</f>
        <v>40.7127281</v>
      </c>
      <c r="R1024" s="3">
        <f>VLOOKUP(Table13[[#This Row],[Location_HQ]],tech_layoffs_location!A:G,7,FALSE)</f>
        <v>-74.006015199999993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98" t="s">
        <v>38</v>
      </c>
      <c r="N1025" s="3" t="s">
        <v>31</v>
      </c>
      <c r="O1025" s="47">
        <v>144</v>
      </c>
      <c r="P1025" s="3">
        <v>2023</v>
      </c>
      <c r="Q1025" s="3">
        <f>VLOOKUP(Table13[[#This Row],[Location_HQ]],tech_layoffs_location!A:F,6,FALSE)</f>
        <v>37.496904000000001</v>
      </c>
      <c r="R1025" s="3">
        <f>VLOOKUP(Table13[[#This Row],[Location_HQ]],tech_layoffs_location!A:G,7,FALSE)</f>
        <v>-122.33305729999999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98" t="s">
        <v>33</v>
      </c>
      <c r="N1026" s="3" t="s">
        <v>31</v>
      </c>
      <c r="O1026" s="47">
        <v>1600</v>
      </c>
      <c r="P1026" s="3">
        <v>2023</v>
      </c>
      <c r="Q1026" s="3">
        <f>VLOOKUP(Table13[[#This Row],[Location_HQ]],tech_layoffs_location!A:F,6,FALSE)</f>
        <v>37.779258800000001</v>
      </c>
      <c r="R1026" s="3">
        <f>VLOOKUP(Table13[[#This Row],[Location_HQ]],tech_layoffs_location!A:G,7,FALSE)</f>
        <v>-122.4193286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98" t="s">
        <v>87</v>
      </c>
      <c r="N1027" s="3" t="s">
        <v>31</v>
      </c>
      <c r="O1027" s="47">
        <v>230</v>
      </c>
      <c r="P1027" s="3">
        <v>2023</v>
      </c>
      <c r="Q1027" s="3">
        <f>VLOOKUP(Table13[[#This Row],[Location_HQ]],tech_layoffs_location!A:F,6,FALSE)</f>
        <v>37.6624312</v>
      </c>
      <c r="R1027" s="3">
        <f>VLOOKUP(Table13[[#This Row],[Location_HQ]],tech_layoffs_location!A:G,7,FALSE)</f>
        <v>-121.87467890000001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98" t="s">
        <v>120</v>
      </c>
      <c r="N1028" s="3" t="s">
        <v>66</v>
      </c>
      <c r="O1028" s="47">
        <v>536</v>
      </c>
      <c r="P1028" s="3">
        <v>2023</v>
      </c>
      <c r="Q1028" s="3">
        <f>VLOOKUP(Table13[[#This Row],[Location_HQ]],tech_layoffs_location!A:F,6,FALSE)</f>
        <v>40.7127281</v>
      </c>
      <c r="R1028" s="3">
        <f>VLOOKUP(Table13[[#This Row],[Location_HQ]],tech_layoffs_location!A:G,7,FALSE)</f>
        <v>-74.006015199999993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98" t="s">
        <v>19</v>
      </c>
      <c r="N1029" s="3" t="s">
        <v>31</v>
      </c>
      <c r="O1029" s="47">
        <v>719</v>
      </c>
      <c r="P1029" s="3">
        <v>2023</v>
      </c>
      <c r="Q1029" s="3">
        <f>VLOOKUP(Table13[[#This Row],[Location_HQ]],tech_layoffs_location!A:F,6,FALSE)</f>
        <v>42.355433400000003</v>
      </c>
      <c r="R1029" s="3">
        <f>VLOOKUP(Table13[[#This Row],[Location_HQ]],tech_layoffs_location!A:G,7,FALSE)</f>
        <v>-71.060511000000005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98" t="s">
        <v>481</v>
      </c>
      <c r="N1030" s="3" t="s">
        <v>1716</v>
      </c>
      <c r="O1030" s="47">
        <v>100</v>
      </c>
      <c r="P1030" s="3">
        <v>2023</v>
      </c>
      <c r="Q1030" s="3">
        <f>VLOOKUP(Table13[[#This Row],[Location_HQ]],tech_layoffs_location!A:F,6,FALSE)</f>
        <v>45.520247099999999</v>
      </c>
      <c r="R1030" s="3">
        <f>VLOOKUP(Table13[[#This Row],[Location_HQ]],tech_layoffs_location!A:G,7,FALSE)</f>
        <v>-122.674194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98" t="s">
        <v>82</v>
      </c>
      <c r="N1031" s="3" t="s">
        <v>31</v>
      </c>
      <c r="O1031" s="47">
        <v>2400</v>
      </c>
      <c r="P1031" s="3">
        <v>2023</v>
      </c>
      <c r="Q1031" s="3">
        <f>VLOOKUP(Table13[[#This Row],[Location_HQ]],tech_layoffs_location!A:F,6,FALSE)</f>
        <v>37.336166300000002</v>
      </c>
      <c r="R1031" s="3">
        <f>VLOOKUP(Table13[[#This Row],[Location_HQ]],tech_layoffs_location!A:G,7,FALSE)</f>
        <v>-121.890591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98" t="s">
        <v>57</v>
      </c>
      <c r="N1032" s="3" t="s">
        <v>44</v>
      </c>
      <c r="O1032" s="47">
        <v>28</v>
      </c>
      <c r="P1032" s="3">
        <v>2023</v>
      </c>
      <c r="Q1032" s="3">
        <f>VLOOKUP(Table13[[#This Row],[Location_HQ]],tech_layoffs_location!A:F,6,FALSE)</f>
        <v>40.7127281</v>
      </c>
      <c r="R1032" s="3">
        <f>VLOOKUP(Table13[[#This Row],[Location_HQ]],tech_layoffs_location!A:G,7,FALSE)</f>
        <v>-74.006015199999993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98" t="s">
        <v>24</v>
      </c>
      <c r="N1033" s="3" t="s">
        <v>44</v>
      </c>
      <c r="O1033" s="47">
        <v>215</v>
      </c>
      <c r="P1033" s="3">
        <v>2023</v>
      </c>
      <c r="Q1033" s="3">
        <f>VLOOKUP(Table13[[#This Row],[Location_HQ]],tech_layoffs_location!A:F,6,FALSE)</f>
        <v>30.271128600000001</v>
      </c>
      <c r="R1033" s="3">
        <f>VLOOKUP(Table13[[#This Row],[Location_HQ]],tech_layoffs_location!A:G,7,FALSE)</f>
        <v>-97.743699500000005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98" t="s">
        <v>63</v>
      </c>
      <c r="N1034" s="3" t="s">
        <v>39</v>
      </c>
      <c r="O1034" s="47">
        <v>415</v>
      </c>
      <c r="P1034" s="3">
        <v>2023</v>
      </c>
      <c r="Q1034" s="3">
        <f>VLOOKUP(Table13[[#This Row],[Location_HQ]],tech_layoffs_location!A:F,6,FALSE)</f>
        <v>37.3893889</v>
      </c>
      <c r="R1034" s="3">
        <f>VLOOKUP(Table13[[#This Row],[Location_HQ]],tech_layoffs_location!A:G,7,FALSE)</f>
        <v>-122.0832101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98" t="s">
        <v>95</v>
      </c>
      <c r="N1035" s="3" t="s">
        <v>66</v>
      </c>
      <c r="O1035" s="47">
        <v>644</v>
      </c>
      <c r="P1035" s="3">
        <v>2023</v>
      </c>
      <c r="Q1035" s="3">
        <f>VLOOKUP(Table13[[#This Row],[Location_HQ]],tech_layoffs_location!A:F,6,FALSE)</f>
        <v>47.603832099999998</v>
      </c>
      <c r="R1035" s="3">
        <f>VLOOKUP(Table13[[#This Row],[Location_HQ]],tech_layoffs_location!A:G,7,FALSE)</f>
        <v>-122.330062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98" t="s">
        <v>63</v>
      </c>
      <c r="N1036" s="3" t="s">
        <v>44</v>
      </c>
      <c r="O1036" s="47">
        <v>476</v>
      </c>
      <c r="P1036" s="3">
        <v>2023</v>
      </c>
      <c r="Q1036" s="3">
        <f>VLOOKUP(Table13[[#This Row],[Location_HQ]],tech_layoffs_location!A:F,6,FALSE)</f>
        <v>37.779258800000001</v>
      </c>
      <c r="R1036" s="3">
        <f>VLOOKUP(Table13[[#This Row],[Location_HQ]],tech_layoffs_location!A:G,7,FALSE)</f>
        <v>-122.4193286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98" t="s">
        <v>142</v>
      </c>
      <c r="N1037" s="3" t="s">
        <v>31</v>
      </c>
      <c r="O1037" s="47">
        <v>1200</v>
      </c>
      <c r="P1037" s="3">
        <v>2023</v>
      </c>
      <c r="Q1037" s="3">
        <f>VLOOKUP(Table13[[#This Row],[Location_HQ]],tech_layoffs_location!A:F,6,FALSE)</f>
        <v>37.779258800000001</v>
      </c>
      <c r="R1037" s="3">
        <f>VLOOKUP(Table13[[#This Row],[Location_HQ]],tech_layoffs_location!A:G,7,FALSE)</f>
        <v>-122.4193286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98" t="s">
        <v>87</v>
      </c>
      <c r="N1038" s="3" t="s">
        <v>39</v>
      </c>
      <c r="O1038" s="47">
        <v>396</v>
      </c>
      <c r="P1038" s="3">
        <v>2023</v>
      </c>
      <c r="Q1038" s="3">
        <f>VLOOKUP(Table13[[#This Row],[Location_HQ]],tech_layoffs_location!A:F,6,FALSE)</f>
        <v>37.354106999999999</v>
      </c>
      <c r="R1038" s="3">
        <f>VLOOKUP(Table13[[#This Row],[Location_HQ]],tech_layoffs_location!A:G,7,FALSE)</f>
        <v>-121.95523799999999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98" t="s">
        <v>120</v>
      </c>
      <c r="N1039" s="3" t="s">
        <v>25</v>
      </c>
      <c r="O1039" s="47">
        <v>10</v>
      </c>
      <c r="P1039" s="3">
        <v>2023</v>
      </c>
      <c r="Q1039" s="3">
        <f>VLOOKUP(Table13[[#This Row],[Location_HQ]],tech_layoffs_location!A:F,6,FALSE)</f>
        <v>37.779258800000001</v>
      </c>
      <c r="R1039" s="3">
        <f>VLOOKUP(Table13[[#This Row],[Location_HQ]],tech_layoffs_location!A:G,7,FALSE)</f>
        <v>-122.4193286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98" t="s">
        <v>38</v>
      </c>
      <c r="N1040" s="3" t="s">
        <v>52</v>
      </c>
      <c r="O1040" s="47">
        <v>42</v>
      </c>
      <c r="P1040" s="3">
        <v>2023</v>
      </c>
      <c r="Q1040" s="3">
        <f>VLOOKUP(Table13[[#This Row],[Location_HQ]],tech_layoffs_location!A:F,6,FALSE)</f>
        <v>32.0852997</v>
      </c>
      <c r="R1040" s="3">
        <f>VLOOKUP(Table13[[#This Row],[Location_HQ]],tech_layoffs_location!A:G,7,FALSE)</f>
        <v>34.781806400000001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98" t="s">
        <v>93</v>
      </c>
      <c r="N1041" s="3" t="s">
        <v>66</v>
      </c>
      <c r="O1041" s="47">
        <v>507</v>
      </c>
      <c r="P1041" s="3">
        <v>2023</v>
      </c>
      <c r="Q1041" s="3">
        <f>VLOOKUP(Table13[[#This Row],[Location_HQ]],tech_layoffs_location!A:F,6,FALSE)</f>
        <v>-23.550650699999998</v>
      </c>
      <c r="R1041" s="3">
        <f>VLOOKUP(Table13[[#This Row],[Location_HQ]],tech_layoffs_location!A:G,7,FALSE)</f>
        <v>-46.633382400000002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98" t="s">
        <v>57</v>
      </c>
      <c r="N1042" s="3" t="s">
        <v>25</v>
      </c>
      <c r="O1042" s="47">
        <v>19</v>
      </c>
      <c r="P1042" s="3">
        <v>2023</v>
      </c>
      <c r="Q1042" s="3">
        <f>VLOOKUP(Table13[[#This Row],[Location_HQ]],tech_layoffs_location!A:F,6,FALSE)</f>
        <v>19.078545099999999</v>
      </c>
      <c r="R1042" s="3">
        <f>VLOOKUP(Table13[[#This Row],[Location_HQ]],tech_layoffs_location!A:G,7,FALSE)</f>
        <v>72.878175999999996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98" t="s">
        <v>1482</v>
      </c>
      <c r="N1043" s="3" t="s">
        <v>31</v>
      </c>
      <c r="O1043" s="47">
        <v>1200</v>
      </c>
      <c r="P1043" s="3">
        <v>2023</v>
      </c>
      <c r="Q1043" s="3">
        <f>VLOOKUP(Table13[[#This Row],[Location_HQ]],tech_layoffs_location!A:F,6,FALSE)</f>
        <v>37.779258800000001</v>
      </c>
      <c r="R1043" s="3">
        <f>VLOOKUP(Table13[[#This Row],[Location_HQ]],tech_layoffs_location!A:G,7,FALSE)</f>
        <v>-122.4193286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98" t="s">
        <v>71</v>
      </c>
      <c r="N1044" s="3" t="s">
        <v>1716</v>
      </c>
      <c r="O1044" s="47">
        <v>56</v>
      </c>
      <c r="P1044" s="3">
        <v>2023</v>
      </c>
      <c r="Q1044" s="3">
        <f>VLOOKUP(Table13[[#This Row],[Location_HQ]],tech_layoffs_location!A:F,6,FALSE)</f>
        <v>53.349379499999998</v>
      </c>
      <c r="R1044" s="3">
        <f>VLOOKUP(Table13[[#This Row],[Location_HQ]],tech_layoffs_location!A:G,7,FALSE)</f>
        <v>-6.2605592999999997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98" t="s">
        <v>38</v>
      </c>
      <c r="N1045" s="3" t="s">
        <v>31</v>
      </c>
      <c r="O1045" s="47">
        <v>299</v>
      </c>
      <c r="P1045" s="3">
        <v>2023</v>
      </c>
      <c r="Q1045" s="3">
        <f>VLOOKUP(Table13[[#This Row],[Location_HQ]],tech_layoffs_location!A:F,6,FALSE)</f>
        <v>-37.814245399999997</v>
      </c>
      <c r="R1045" s="3">
        <f>VLOOKUP(Table13[[#This Row],[Location_HQ]],tech_layoffs_location!A:G,7,FALSE)</f>
        <v>144.9631732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98" t="s">
        <v>95</v>
      </c>
      <c r="N1046" s="3" t="s">
        <v>36</v>
      </c>
      <c r="O1046" s="47">
        <v>245</v>
      </c>
      <c r="P1046" s="3">
        <v>2023</v>
      </c>
      <c r="Q1046" s="3">
        <f>VLOOKUP(Table13[[#This Row],[Location_HQ]],tech_layoffs_location!A:F,6,FALSE)</f>
        <v>33.748992399999999</v>
      </c>
      <c r="R1046" s="3">
        <f>VLOOKUP(Table13[[#This Row],[Location_HQ]],tech_layoffs_location!A:G,7,FALSE)</f>
        <v>-84.390264400000007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98" t="s">
        <v>142</v>
      </c>
      <c r="N1047" s="3" t="s">
        <v>31</v>
      </c>
      <c r="O1047" s="47">
        <v>83</v>
      </c>
      <c r="P1047" s="3">
        <v>2023</v>
      </c>
      <c r="Q1047" s="3">
        <f>VLOOKUP(Table13[[#This Row],[Location_HQ]],tech_layoffs_location!A:F,6,FALSE)</f>
        <v>33.748992399999999</v>
      </c>
      <c r="R1047" s="3">
        <f>VLOOKUP(Table13[[#This Row],[Location_HQ]],tech_layoffs_location!A:G,7,FALSE)</f>
        <v>-84.390264400000007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98" t="s">
        <v>63</v>
      </c>
      <c r="N1048" s="3" t="s">
        <v>31</v>
      </c>
      <c r="O1048" s="47">
        <v>276</v>
      </c>
      <c r="P1048" s="3">
        <v>2023</v>
      </c>
      <c r="Q1048" s="3">
        <f>VLOOKUP(Table13[[#This Row],[Location_HQ]],tech_layoffs_location!A:F,6,FALSE)</f>
        <v>37.336166300000002</v>
      </c>
      <c r="R1048" s="3">
        <f>VLOOKUP(Table13[[#This Row],[Location_HQ]],tech_layoffs_location!A:G,7,FALSE)</f>
        <v>-121.890591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98" t="s">
        <v>38</v>
      </c>
      <c r="N1049" s="3" t="s">
        <v>31</v>
      </c>
      <c r="O1049" s="47">
        <v>1500</v>
      </c>
      <c r="P1049" s="3">
        <v>2023</v>
      </c>
      <c r="Q1049" s="3">
        <f>VLOOKUP(Table13[[#This Row],[Location_HQ]],tech_layoffs_location!A:F,6,FALSE)</f>
        <v>37.779258800000001</v>
      </c>
      <c r="R1049" s="3">
        <f>VLOOKUP(Table13[[#This Row],[Location_HQ]],tech_layoffs_location!A:G,7,FALSE)</f>
        <v>-122.4193286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98" t="s">
        <v>24</v>
      </c>
      <c r="N1050" s="3" t="s">
        <v>39</v>
      </c>
      <c r="O1050" s="47">
        <v>168</v>
      </c>
      <c r="P1050" s="3">
        <v>2023</v>
      </c>
      <c r="Q1050" s="3">
        <f>VLOOKUP(Table13[[#This Row],[Location_HQ]],tech_layoffs_location!A:F,6,FALSE)</f>
        <v>39.962260100000002</v>
      </c>
      <c r="R1050" s="3">
        <f>VLOOKUP(Table13[[#This Row],[Location_HQ]],tech_layoffs_location!A:G,7,FALSE)</f>
        <v>-83.000706500000007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98" t="s">
        <v>38</v>
      </c>
      <c r="N1051" s="3" t="s">
        <v>52</v>
      </c>
      <c r="O1051" s="47">
        <v>85</v>
      </c>
      <c r="P1051" s="3">
        <v>2023</v>
      </c>
      <c r="Q1051" s="3">
        <f>VLOOKUP(Table13[[#This Row],[Location_HQ]],tech_layoffs_location!A:F,6,FALSE)</f>
        <v>37.4443293</v>
      </c>
      <c r="R1051" s="3">
        <f>VLOOKUP(Table13[[#This Row],[Location_HQ]],tech_layoffs_location!A:G,7,FALSE)</f>
        <v>-122.1598465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98" t="s">
        <v>133</v>
      </c>
      <c r="N1052" s="3" t="s">
        <v>31</v>
      </c>
      <c r="O1052" s="47">
        <v>800</v>
      </c>
      <c r="P1052" s="3">
        <v>2023</v>
      </c>
      <c r="Q1052" s="3">
        <f>VLOOKUP(Table13[[#This Row],[Location_HQ]],tech_layoffs_location!A:F,6,FALSE)</f>
        <v>33.448436700000002</v>
      </c>
      <c r="R1052" s="3">
        <f>VLOOKUP(Table13[[#This Row],[Location_HQ]],tech_layoffs_location!A:G,7,FALSE)</f>
        <v>-112.074141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98" t="s">
        <v>95</v>
      </c>
      <c r="N1053" s="3" t="s">
        <v>39</v>
      </c>
      <c r="O1053" s="47">
        <v>583</v>
      </c>
      <c r="P1053" s="3">
        <v>2023</v>
      </c>
      <c r="Q1053" s="3">
        <f>VLOOKUP(Table13[[#This Row],[Location_HQ]],tech_layoffs_location!A:F,6,FALSE)</f>
        <v>37.779258800000001</v>
      </c>
      <c r="R1053" s="3">
        <f>VLOOKUP(Table13[[#This Row],[Location_HQ]],tech_layoffs_location!A:G,7,FALSE)</f>
        <v>-122.4193286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98" t="s">
        <v>87</v>
      </c>
      <c r="N1054" s="3" t="s">
        <v>39</v>
      </c>
      <c r="O1054" s="47">
        <v>746</v>
      </c>
      <c r="P1054" s="3">
        <v>2023</v>
      </c>
      <c r="Q1054" s="3">
        <f>VLOOKUP(Table13[[#This Row],[Location_HQ]],tech_layoffs_location!A:F,6,FALSE)</f>
        <v>37.779258800000001</v>
      </c>
      <c r="R1054" s="3">
        <f>VLOOKUP(Table13[[#This Row],[Location_HQ]],tech_layoffs_location!A:G,7,FALSE)</f>
        <v>-122.4193286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98" t="s">
        <v>80</v>
      </c>
      <c r="N1055" s="3" t="s">
        <v>31</v>
      </c>
      <c r="O1055" s="47">
        <v>1700</v>
      </c>
      <c r="P1055" s="3">
        <v>2023</v>
      </c>
      <c r="Q1055" s="3">
        <f>VLOOKUP(Table13[[#This Row],[Location_HQ]],tech_layoffs_location!A:F,6,FALSE)</f>
        <v>51.489333500000001</v>
      </c>
      <c r="R1055" s="3">
        <f>VLOOKUP(Table13[[#This Row],[Location_HQ]],tech_layoffs_location!A:G,7,FALSE)</f>
        <v>-0.14405508452768701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98" t="s">
        <v>51</v>
      </c>
      <c r="N1056" s="3" t="s">
        <v>31</v>
      </c>
      <c r="O1056" s="47">
        <v>413</v>
      </c>
      <c r="P1056" s="3">
        <v>2023</v>
      </c>
      <c r="Q1056" s="3">
        <f>VLOOKUP(Table13[[#This Row],[Location_HQ]],tech_layoffs_location!A:F,6,FALSE)</f>
        <v>37.779258800000001</v>
      </c>
      <c r="R1056" s="3">
        <f>VLOOKUP(Table13[[#This Row],[Location_HQ]],tech_layoffs_location!A:G,7,FALSE)</f>
        <v>-122.4193286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98" t="s">
        <v>80</v>
      </c>
      <c r="N1057" s="3" t="s">
        <v>44</v>
      </c>
      <c r="O1057" s="47">
        <v>526</v>
      </c>
      <c r="P1057" s="3">
        <v>2023</v>
      </c>
      <c r="Q1057" s="3">
        <f>VLOOKUP(Table13[[#This Row],[Location_HQ]],tech_layoffs_location!A:F,6,FALSE)</f>
        <v>39.9527237</v>
      </c>
      <c r="R1057" s="3">
        <f>VLOOKUP(Table13[[#This Row],[Location_HQ]],tech_layoffs_location!A:G,7,FALSE)</f>
        <v>-75.163526200000007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98" t="s">
        <v>24</v>
      </c>
      <c r="N1058" s="3" t="s">
        <v>20</v>
      </c>
      <c r="O1058" s="47">
        <v>856</v>
      </c>
      <c r="P1058" s="3">
        <v>2023</v>
      </c>
      <c r="Q1058" s="3">
        <f>VLOOKUP(Table13[[#This Row],[Location_HQ]],tech_layoffs_location!A:F,6,FALSE)</f>
        <v>39.962260100000002</v>
      </c>
      <c r="R1058" s="3">
        <f>VLOOKUP(Table13[[#This Row],[Location_HQ]],tech_layoffs_location!A:G,7,FALSE)</f>
        <v>-83.000706500000007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98" t="s">
        <v>38</v>
      </c>
      <c r="N1059" s="3" t="s">
        <v>31</v>
      </c>
      <c r="O1059" s="47">
        <v>566</v>
      </c>
      <c r="P1059" s="3">
        <v>2023</v>
      </c>
      <c r="Q1059" s="3">
        <f>VLOOKUP(Table13[[#This Row],[Location_HQ]],tech_layoffs_location!A:F,6,FALSE)</f>
        <v>37.504936000000001</v>
      </c>
      <c r="R1059" s="3">
        <f>VLOOKUP(Table13[[#This Row],[Location_HQ]],tech_layoffs_location!A:G,7,FALSE)</f>
        <v>-122.26182300000001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98" t="s">
        <v>35</v>
      </c>
      <c r="N1060" s="3" t="s">
        <v>31</v>
      </c>
      <c r="O1060" s="47">
        <v>317</v>
      </c>
      <c r="P1060" s="3">
        <v>2023</v>
      </c>
      <c r="Q1060" s="3">
        <f>VLOOKUP(Table13[[#This Row],[Location_HQ]],tech_layoffs_location!A:F,6,FALSE)</f>
        <v>32.0852997</v>
      </c>
      <c r="R1060" s="3">
        <f>VLOOKUP(Table13[[#This Row],[Location_HQ]],tech_layoffs_location!A:G,7,FALSE)</f>
        <v>34.781806400000001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98" t="s">
        <v>142</v>
      </c>
      <c r="N1061" s="3" t="s">
        <v>44</v>
      </c>
      <c r="O1061" s="47">
        <v>192</v>
      </c>
      <c r="P1061" s="3">
        <v>2023</v>
      </c>
      <c r="Q1061" s="3">
        <f>VLOOKUP(Table13[[#This Row],[Location_HQ]],tech_layoffs_location!A:F,6,FALSE)</f>
        <v>59.437215500000001</v>
      </c>
      <c r="R1061" s="3">
        <f>VLOOKUP(Table13[[#This Row],[Location_HQ]],tech_layoffs_location!A:G,7,FALSE)</f>
        <v>24.745368800000001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98" t="s">
        <v>19</v>
      </c>
      <c r="N1062" s="3" t="s">
        <v>36</v>
      </c>
      <c r="O1062" s="47">
        <v>6</v>
      </c>
      <c r="P1062" s="3">
        <v>2023</v>
      </c>
      <c r="Q1062" s="3">
        <f>VLOOKUP(Table13[[#This Row],[Location_HQ]],tech_layoffs_location!A:F,6,FALSE)</f>
        <v>37.368830099999997</v>
      </c>
      <c r="R1062" s="3">
        <f>VLOOKUP(Table13[[#This Row],[Location_HQ]],tech_layoffs_location!A:G,7,FALSE)</f>
        <v>-122.036349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98" t="s">
        <v>24</v>
      </c>
      <c r="N1063" s="3" t="s">
        <v>31</v>
      </c>
      <c r="O1063" s="47">
        <v>278</v>
      </c>
      <c r="P1063" s="3">
        <v>2023</v>
      </c>
      <c r="Q1063" s="3">
        <f>VLOOKUP(Table13[[#This Row],[Location_HQ]],tech_layoffs_location!A:F,6,FALSE)</f>
        <v>43.6534817</v>
      </c>
      <c r="R1063" s="3">
        <f>VLOOKUP(Table13[[#This Row],[Location_HQ]],tech_layoffs_location!A:G,7,FALSE)</f>
        <v>-79.383934699999998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98" t="s">
        <v>133</v>
      </c>
      <c r="N1064" s="3" t="s">
        <v>36</v>
      </c>
      <c r="O1064" s="47">
        <v>16</v>
      </c>
      <c r="P1064" s="3">
        <v>2023</v>
      </c>
      <c r="Q1064" s="3">
        <f>VLOOKUP(Table13[[#This Row],[Location_HQ]],tech_layoffs_location!A:F,6,FALSE)</f>
        <v>40.7127281</v>
      </c>
      <c r="R1064" s="3">
        <f>VLOOKUP(Table13[[#This Row],[Location_HQ]],tech_layoffs_location!A:G,7,FALSE)</f>
        <v>-74.006015199999993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98" t="s">
        <v>35</v>
      </c>
      <c r="N1065" s="3" t="s">
        <v>52</v>
      </c>
      <c r="O1065" s="47">
        <v>138</v>
      </c>
      <c r="P1065" s="3">
        <v>2023</v>
      </c>
      <c r="Q1065" s="3">
        <f>VLOOKUP(Table13[[#This Row],[Location_HQ]],tech_layoffs_location!A:F,6,FALSE)</f>
        <v>-6.1752469999999997</v>
      </c>
      <c r="R1065" s="3">
        <f>VLOOKUP(Table13[[#This Row],[Location_HQ]],tech_layoffs_location!A:G,7,FALSE)</f>
        <v>106.8270488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98" t="s">
        <v>63</v>
      </c>
      <c r="N1066" s="3" t="s">
        <v>111</v>
      </c>
      <c r="O1066" s="47">
        <v>212</v>
      </c>
      <c r="P1066" s="3">
        <v>2023</v>
      </c>
      <c r="Q1066" s="3">
        <f>VLOOKUP(Table13[[#This Row],[Location_HQ]],tech_layoffs_location!A:F,6,FALSE)</f>
        <v>40.7127281</v>
      </c>
      <c r="R1066" s="3">
        <f>VLOOKUP(Table13[[#This Row],[Location_HQ]],tech_layoffs_location!A:G,7,FALSE)</f>
        <v>-74.006015199999993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98" t="s">
        <v>19</v>
      </c>
      <c r="N1067" s="3" t="s">
        <v>36</v>
      </c>
      <c r="O1067" s="47">
        <v>30</v>
      </c>
      <c r="P1067" s="3">
        <v>2023</v>
      </c>
      <c r="Q1067" s="3">
        <f>VLOOKUP(Table13[[#This Row],[Location_HQ]],tech_layoffs_location!A:F,6,FALSE)</f>
        <v>42.355433400000003</v>
      </c>
      <c r="R1067" s="3">
        <f>VLOOKUP(Table13[[#This Row],[Location_HQ]],tech_layoffs_location!A:G,7,FALSE)</f>
        <v>-71.060511000000005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98" t="s">
        <v>63</v>
      </c>
      <c r="N1068" s="3" t="s">
        <v>31</v>
      </c>
      <c r="O1068" s="47">
        <v>614</v>
      </c>
      <c r="P1068" s="3">
        <v>2023</v>
      </c>
      <c r="Q1068" s="3">
        <f>VLOOKUP(Table13[[#This Row],[Location_HQ]],tech_layoffs_location!A:F,6,FALSE)</f>
        <v>37.779258800000001</v>
      </c>
      <c r="R1068" s="3">
        <f>VLOOKUP(Table13[[#This Row],[Location_HQ]],tech_layoffs_location!A:G,7,FALSE)</f>
        <v>-122.4193286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98" t="s">
        <v>33</v>
      </c>
      <c r="N1069" s="3" t="s">
        <v>25</v>
      </c>
      <c r="O1069" s="47">
        <v>2</v>
      </c>
      <c r="P1069" s="3">
        <v>2023</v>
      </c>
      <c r="Q1069" s="3">
        <f>VLOOKUP(Table13[[#This Row],[Location_HQ]],tech_layoffs_location!A:F,6,FALSE)</f>
        <v>52.517036500000003</v>
      </c>
      <c r="R1069" s="3">
        <f>VLOOKUP(Table13[[#This Row],[Location_HQ]],tech_layoffs_location!A:G,7,FALSE)</f>
        <v>13.3888599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98" t="s">
        <v>242</v>
      </c>
      <c r="N1070" s="3" t="s">
        <v>31</v>
      </c>
      <c r="O1070" s="47">
        <v>491</v>
      </c>
      <c r="P1070" s="3">
        <v>2023</v>
      </c>
      <c r="Q1070" s="3">
        <f>VLOOKUP(Table13[[#This Row],[Location_HQ]],tech_layoffs_location!A:F,6,FALSE)</f>
        <v>40.7127281</v>
      </c>
      <c r="R1070" s="3">
        <f>VLOOKUP(Table13[[#This Row],[Location_HQ]],tech_layoffs_location!A:G,7,FALSE)</f>
        <v>-74.006015199999993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98" t="s">
        <v>38</v>
      </c>
      <c r="N1071" s="3" t="s">
        <v>111</v>
      </c>
      <c r="O1071" s="47">
        <v>720</v>
      </c>
      <c r="P1071" s="3">
        <v>2023</v>
      </c>
      <c r="Q1071" s="3">
        <f>VLOOKUP(Table13[[#This Row],[Location_HQ]],tech_layoffs_location!A:F,6,FALSE)</f>
        <v>-23.550650699999998</v>
      </c>
      <c r="R1071" s="3">
        <f>VLOOKUP(Table13[[#This Row],[Location_HQ]],tech_layoffs_location!A:G,7,FALSE)</f>
        <v>-46.633382400000002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E1072" s="3" t="s">
        <v>1373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98" t="s">
        <v>95</v>
      </c>
      <c r="N1072" s="3" t="s">
        <v>84</v>
      </c>
      <c r="O1072" s="47">
        <v>1100</v>
      </c>
      <c r="P1072" s="3">
        <v>2023</v>
      </c>
      <c r="Q1072" s="3">
        <f>VLOOKUP(Table13[[#This Row],[Location_HQ]],tech_layoffs_location!A:F,6,FALSE)</f>
        <v>34.053690899999999</v>
      </c>
      <c r="R1072" s="3">
        <f>VLOOKUP(Table13[[#This Row],[Location_HQ]],tech_layoffs_location!A:G,7,FALSE)</f>
        <v>-118.242766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98" t="s">
        <v>1404</v>
      </c>
      <c r="N1073" s="3" t="s">
        <v>31</v>
      </c>
      <c r="O1073" s="47">
        <v>429</v>
      </c>
      <c r="P1073" s="3">
        <v>2023</v>
      </c>
      <c r="Q1073" s="3">
        <f>VLOOKUP(Table13[[#This Row],[Location_HQ]],tech_layoffs_location!A:F,6,FALSE)</f>
        <v>40.7127281</v>
      </c>
      <c r="R1073" s="3">
        <f>VLOOKUP(Table13[[#This Row],[Location_HQ]],tech_layoffs_location!A:G,7,FALSE)</f>
        <v>-74.006015199999993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98" t="s">
        <v>133</v>
      </c>
      <c r="N1074" s="3" t="s">
        <v>31</v>
      </c>
      <c r="O1074" s="47">
        <v>58</v>
      </c>
      <c r="P1074" s="3">
        <v>2023</v>
      </c>
      <c r="Q1074" s="3">
        <f>VLOOKUP(Table13[[#This Row],[Location_HQ]],tech_layoffs_location!A:F,6,FALSE)</f>
        <v>32.0852997</v>
      </c>
      <c r="R1074" s="3">
        <f>VLOOKUP(Table13[[#This Row],[Location_HQ]],tech_layoffs_location!A:G,7,FALSE)</f>
        <v>34.781806400000001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98" t="s">
        <v>95</v>
      </c>
      <c r="N1075" s="3" t="s">
        <v>31</v>
      </c>
      <c r="O1075" s="47">
        <v>536</v>
      </c>
      <c r="P1075" s="3">
        <v>2023</v>
      </c>
      <c r="Q1075" s="3">
        <f>VLOOKUP(Table13[[#This Row],[Location_HQ]],tech_layoffs_location!A:F,6,FALSE)</f>
        <v>37.779258800000001</v>
      </c>
      <c r="R1075" s="3">
        <f>VLOOKUP(Table13[[#This Row],[Location_HQ]],tech_layoffs_location!A:G,7,FALSE)</f>
        <v>-122.4193286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98" t="s">
        <v>63</v>
      </c>
      <c r="N1076" s="3" t="s">
        <v>36</v>
      </c>
      <c r="O1076" s="47">
        <v>62</v>
      </c>
      <c r="P1076" s="3">
        <v>2023</v>
      </c>
      <c r="Q1076" s="3">
        <f>VLOOKUP(Table13[[#This Row],[Location_HQ]],tech_layoffs_location!A:F,6,FALSE)</f>
        <v>37.779258800000001</v>
      </c>
      <c r="R1076" s="3">
        <f>VLOOKUP(Table13[[#This Row],[Location_HQ]],tech_layoffs_location!A:G,7,FALSE)</f>
        <v>-122.4193286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98" t="s">
        <v>63</v>
      </c>
      <c r="N1077" s="3" t="s">
        <v>31</v>
      </c>
      <c r="O1077" s="47">
        <v>152</v>
      </c>
      <c r="P1077" s="3">
        <v>2023</v>
      </c>
      <c r="Q1077" s="3">
        <f>VLOOKUP(Table13[[#This Row],[Location_HQ]],tech_layoffs_location!A:F,6,FALSE)</f>
        <v>47.603832099999998</v>
      </c>
      <c r="R1077" s="3">
        <f>VLOOKUP(Table13[[#This Row],[Location_HQ]],tech_layoffs_location!A:G,7,FALSE)</f>
        <v>-122.330062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98" t="s">
        <v>33</v>
      </c>
      <c r="N1078" s="3" t="s">
        <v>31</v>
      </c>
      <c r="O1078" s="47">
        <v>356</v>
      </c>
      <c r="P1078" s="3">
        <v>2023</v>
      </c>
      <c r="Q1078" s="3">
        <f>VLOOKUP(Table13[[#This Row],[Location_HQ]],tech_layoffs_location!A:F,6,FALSE)</f>
        <v>37.779258800000001</v>
      </c>
      <c r="R1078" s="3">
        <f>VLOOKUP(Table13[[#This Row],[Location_HQ]],tech_layoffs_location!A:G,7,FALSE)</f>
        <v>-122.4193286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98" t="s">
        <v>38</v>
      </c>
      <c r="N1079" s="3" t="s">
        <v>44</v>
      </c>
      <c r="O1079" s="47">
        <v>302</v>
      </c>
      <c r="P1079" s="3">
        <v>2023</v>
      </c>
      <c r="Q1079" s="3">
        <f>VLOOKUP(Table13[[#This Row],[Location_HQ]],tech_layoffs_location!A:F,6,FALSE)</f>
        <v>37.779258800000001</v>
      </c>
      <c r="R1079" s="3">
        <f>VLOOKUP(Table13[[#This Row],[Location_HQ]],tech_layoffs_location!A:G,7,FALSE)</f>
        <v>-122.4193286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98" t="s">
        <v>90</v>
      </c>
      <c r="N1080" s="3" t="s">
        <v>31</v>
      </c>
      <c r="O1080" s="47">
        <v>50</v>
      </c>
      <c r="P1080" s="3">
        <v>2023</v>
      </c>
      <c r="Q1080" s="3">
        <f>VLOOKUP(Table13[[#This Row],[Location_HQ]],tech_layoffs_location!A:F,6,FALSE)</f>
        <v>43.616616299999997</v>
      </c>
      <c r="R1080" s="3">
        <f>VLOOKUP(Table13[[#This Row],[Location_HQ]],tech_layoffs_location!A:G,7,FALSE)</f>
        <v>-116.200886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98" t="s">
        <v>120</v>
      </c>
      <c r="N1081" s="3" t="s">
        <v>39</v>
      </c>
      <c r="O1081" s="47">
        <v>1000</v>
      </c>
      <c r="P1081" s="3">
        <v>2023</v>
      </c>
      <c r="Q1081" s="3">
        <f>VLOOKUP(Table13[[#This Row],[Location_HQ]],tech_layoffs_location!A:F,6,FALSE)</f>
        <v>40.7127281</v>
      </c>
      <c r="R1081" s="3">
        <f>VLOOKUP(Table13[[#This Row],[Location_HQ]],tech_layoffs_location!A:G,7,FALSE)</f>
        <v>-74.006015199999993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98" t="s">
        <v>63</v>
      </c>
      <c r="N1082" s="3" t="s">
        <v>150</v>
      </c>
      <c r="O1082" s="47">
        <v>10</v>
      </c>
      <c r="P1082" s="3">
        <v>2023</v>
      </c>
      <c r="Q1082" s="3">
        <f>VLOOKUP(Table13[[#This Row],[Location_HQ]],tech_layoffs_location!A:F,6,FALSE)</f>
        <v>-33.869843899999999</v>
      </c>
      <c r="R1082" s="3">
        <f>VLOOKUP(Table13[[#This Row],[Location_HQ]],tech_layoffs_location!A:G,7,FALSE)</f>
        <v>151.2082848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98" t="s">
        <v>63</v>
      </c>
      <c r="N1083" s="3" t="s">
        <v>52</v>
      </c>
      <c r="O1083" s="47">
        <v>79</v>
      </c>
      <c r="P1083" s="3">
        <v>2023</v>
      </c>
      <c r="Q1083" s="3">
        <f>VLOOKUP(Table13[[#This Row],[Location_HQ]],tech_layoffs_location!A:F,6,FALSE)</f>
        <v>12.98815675</v>
      </c>
      <c r="R1083" s="3">
        <f>VLOOKUP(Table13[[#This Row],[Location_HQ]],tech_layoffs_location!A:G,7,FALSE)</f>
        <v>77.622600037959998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98" t="s">
        <v>133</v>
      </c>
      <c r="N1084" s="3" t="s">
        <v>52</v>
      </c>
      <c r="O1084" s="47">
        <v>52</v>
      </c>
      <c r="P1084" s="3">
        <v>2023</v>
      </c>
      <c r="Q1084" s="3">
        <f>VLOOKUP(Table13[[#This Row],[Location_HQ]],tech_layoffs_location!A:F,6,FALSE)</f>
        <v>41.875561599999997</v>
      </c>
      <c r="R1084" s="3">
        <f>VLOOKUP(Table13[[#This Row],[Location_HQ]],tech_layoffs_location!A:G,7,FALSE)</f>
        <v>-87.6244212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98" t="s">
        <v>80</v>
      </c>
      <c r="N1085" s="3" t="s">
        <v>44</v>
      </c>
      <c r="O1085" s="47">
        <v>214</v>
      </c>
      <c r="P1085" s="3">
        <v>2023</v>
      </c>
      <c r="Q1085" s="3">
        <f>VLOOKUP(Table13[[#This Row],[Location_HQ]],tech_layoffs_location!A:F,6,FALSE)</f>
        <v>37.566679100000002</v>
      </c>
      <c r="R1085" s="3">
        <f>VLOOKUP(Table13[[#This Row],[Location_HQ]],tech_layoffs_location!A:G,7,FALSE)</f>
        <v>126.9782914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98" t="s">
        <v>120</v>
      </c>
      <c r="N1086" s="3" t="s">
        <v>25</v>
      </c>
      <c r="O1086" s="47">
        <v>451</v>
      </c>
      <c r="P1086" s="3">
        <v>2023</v>
      </c>
      <c r="Q1086" s="3">
        <f>VLOOKUP(Table13[[#This Row],[Location_HQ]],tech_layoffs_location!A:F,6,FALSE)</f>
        <v>12.98815675</v>
      </c>
      <c r="R1086" s="3">
        <f>VLOOKUP(Table13[[#This Row],[Location_HQ]],tech_layoffs_location!A:G,7,FALSE)</f>
        <v>77.622600037959998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98" t="s">
        <v>133</v>
      </c>
      <c r="N1087" s="3" t="s">
        <v>111</v>
      </c>
      <c r="O1087" s="47">
        <v>442</v>
      </c>
      <c r="P1087" s="3">
        <v>2023</v>
      </c>
      <c r="Q1087" s="3">
        <f>VLOOKUP(Table13[[#This Row],[Location_HQ]],tech_layoffs_location!A:F,6,FALSE)</f>
        <v>52.517036500000003</v>
      </c>
      <c r="R1087" s="3">
        <f>VLOOKUP(Table13[[#This Row],[Location_HQ]],tech_layoffs_location!A:G,7,FALSE)</f>
        <v>13.3888599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98" t="s">
        <v>63</v>
      </c>
      <c r="N1088" s="3" t="s">
        <v>31</v>
      </c>
      <c r="O1088" s="47">
        <v>663</v>
      </c>
      <c r="P1088" s="3">
        <v>2023</v>
      </c>
      <c r="Q1088" s="3">
        <f>VLOOKUP(Table13[[#This Row],[Location_HQ]],tech_layoffs_location!A:F,6,FALSE)</f>
        <v>59.325117200000001</v>
      </c>
      <c r="R1088" s="3">
        <f>VLOOKUP(Table13[[#This Row],[Location_HQ]],tech_layoffs_location!A:G,7,FALSE)</f>
        <v>18.0710935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98" t="s">
        <v>19</v>
      </c>
      <c r="N1089" s="3" t="s">
        <v>31</v>
      </c>
      <c r="O1089" s="47">
        <v>12900</v>
      </c>
      <c r="P1089" s="3">
        <v>2023</v>
      </c>
      <c r="Q1089" s="3">
        <f>VLOOKUP(Table13[[#This Row],[Location_HQ]],tech_layoffs_location!A:F,6,FALSE)</f>
        <v>37.779258800000001</v>
      </c>
      <c r="R1089" s="3">
        <f>VLOOKUP(Table13[[#This Row],[Location_HQ]],tech_layoffs_location!A:G,7,FALSE)</f>
        <v>-122.4193286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98" t="s">
        <v>38</v>
      </c>
      <c r="N1090" s="3" t="s">
        <v>25</v>
      </c>
      <c r="O1090" s="47">
        <v>283</v>
      </c>
      <c r="P1090" s="3">
        <v>2023</v>
      </c>
      <c r="Q1090" s="3">
        <f>VLOOKUP(Table13[[#This Row],[Location_HQ]],tech_layoffs_location!A:F,6,FALSE)</f>
        <v>41.875561599999997</v>
      </c>
      <c r="R1090" s="3">
        <f>VLOOKUP(Table13[[#This Row],[Location_HQ]],tech_layoffs_location!A:G,7,FALSE)</f>
        <v>-87.6244212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98" t="s">
        <v>24</v>
      </c>
      <c r="N1091" s="3" t="s">
        <v>44</v>
      </c>
      <c r="O1091" s="47">
        <v>462</v>
      </c>
      <c r="P1091" s="3">
        <v>2023</v>
      </c>
      <c r="Q1091" s="3" t="str">
        <f>VLOOKUP(Table13[[#This Row],[Location_HQ]],tech_layoffs_location!A:F,6,FALSE)</f>
        <v xml:space="preserve">	37,910076</v>
      </c>
      <c r="R1091" s="3">
        <f>VLOOKUP(Table13[[#This Row],[Location_HQ]],tech_layoffs_location!A:G,7,FALSE)</f>
        <v>-122.065186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98" t="s">
        <v>95</v>
      </c>
      <c r="N1092" s="3" t="s">
        <v>84</v>
      </c>
      <c r="O1092" s="47">
        <v>489</v>
      </c>
      <c r="P1092" s="3">
        <v>2023</v>
      </c>
      <c r="Q1092" s="3">
        <f>VLOOKUP(Table13[[#This Row],[Location_HQ]],tech_layoffs_location!A:F,6,FALSE)</f>
        <v>47.603832099999998</v>
      </c>
      <c r="R1092" s="3">
        <f>VLOOKUP(Table13[[#This Row],[Location_HQ]],tech_layoffs_location!A:G,7,FALSE)</f>
        <v>-122.330062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98" t="s">
        <v>82</v>
      </c>
      <c r="N1093" s="3" t="s">
        <v>31</v>
      </c>
      <c r="O1093" s="47">
        <v>3000</v>
      </c>
      <c r="P1093" s="3">
        <v>2023</v>
      </c>
      <c r="Q1093" s="3">
        <f>VLOOKUP(Table13[[#This Row],[Location_HQ]],tech_layoffs_location!A:F,6,FALSE)</f>
        <v>39.739236400000003</v>
      </c>
      <c r="R1093" s="3">
        <f>VLOOKUP(Table13[[#This Row],[Location_HQ]],tech_layoffs_location!A:G,7,FALSE)</f>
        <v>-104.98486200000001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98" t="s">
        <v>142</v>
      </c>
      <c r="N1094" s="3" t="s">
        <v>52</v>
      </c>
      <c r="O1094" s="47">
        <v>126</v>
      </c>
      <c r="P1094" s="3">
        <v>2023</v>
      </c>
      <c r="Q1094" s="3">
        <f>VLOOKUP(Table13[[#This Row],[Location_HQ]],tech_layoffs_location!A:F,6,FALSE)</f>
        <v>37.779258800000001</v>
      </c>
      <c r="R1094" s="3">
        <f>VLOOKUP(Table13[[#This Row],[Location_HQ]],tech_layoffs_location!A:G,7,FALSE)</f>
        <v>-122.4193286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98" t="s">
        <v>19</v>
      </c>
      <c r="N1095" s="3" t="s">
        <v>31</v>
      </c>
      <c r="O1095" s="47">
        <v>557</v>
      </c>
      <c r="P1095" s="3">
        <v>2023</v>
      </c>
      <c r="Q1095" s="3">
        <f>VLOOKUP(Table13[[#This Row],[Location_HQ]],tech_layoffs_location!A:F,6,FALSE)</f>
        <v>37.779258800000001</v>
      </c>
      <c r="R1095" s="3">
        <f>VLOOKUP(Table13[[#This Row],[Location_HQ]],tech_layoffs_location!A:G,7,FALSE)</f>
        <v>-122.4193286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98" t="s">
        <v>80</v>
      </c>
      <c r="N1096" s="3" t="s">
        <v>1717</v>
      </c>
      <c r="O1096" s="47">
        <v>2100</v>
      </c>
      <c r="P1096" s="3">
        <v>2023</v>
      </c>
      <c r="Q1096" s="3">
        <f>VLOOKUP(Table13[[#This Row],[Location_HQ]],tech_layoffs_location!A:F,6,FALSE)</f>
        <v>-23.550650699999998</v>
      </c>
      <c r="R1096" s="3">
        <f>VLOOKUP(Table13[[#This Row],[Location_HQ]],tech_layoffs_location!A:G,7,FALSE)</f>
        <v>-46.633382400000002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98" t="s">
        <v>87</v>
      </c>
      <c r="N1097" s="3" t="s">
        <v>39</v>
      </c>
      <c r="O1097" s="47">
        <v>495</v>
      </c>
      <c r="P1097" s="3">
        <v>2023</v>
      </c>
      <c r="Q1097" s="3">
        <f>VLOOKUP(Table13[[#This Row],[Location_HQ]],tech_layoffs_location!A:F,6,FALSE)</f>
        <v>48.858889699999999</v>
      </c>
      <c r="R1097" s="3">
        <f>VLOOKUP(Table13[[#This Row],[Location_HQ]],tech_layoffs_location!A:G,7,FALSE)</f>
        <v>2.32004102172007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98" t="s">
        <v>75</v>
      </c>
      <c r="N1098" s="3" t="s">
        <v>31</v>
      </c>
      <c r="O1098" s="47">
        <v>839</v>
      </c>
      <c r="P1098" s="3">
        <v>2023</v>
      </c>
      <c r="Q1098" s="3">
        <f>VLOOKUP(Table13[[#This Row],[Location_HQ]],tech_layoffs_location!A:F,6,FALSE)</f>
        <v>37.779258800000001</v>
      </c>
      <c r="R1098" s="3">
        <f>VLOOKUP(Table13[[#This Row],[Location_HQ]],tech_layoffs_location!A:G,7,FALSE)</f>
        <v>-122.4193286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98" t="s">
        <v>63</v>
      </c>
      <c r="N1099" s="3" t="s">
        <v>31</v>
      </c>
      <c r="O1099" s="47">
        <v>748</v>
      </c>
      <c r="P1099" s="3">
        <v>2023</v>
      </c>
      <c r="Q1099" s="3">
        <f>VLOOKUP(Table13[[#This Row],[Location_HQ]],tech_layoffs_location!A:F,6,FALSE)</f>
        <v>41.875561599999997</v>
      </c>
      <c r="R1099" s="3">
        <f>VLOOKUP(Table13[[#This Row],[Location_HQ]],tech_layoffs_location!A:G,7,FALSE)</f>
        <v>-87.6244212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98" t="s">
        <v>35</v>
      </c>
      <c r="N1100" s="3" t="s">
        <v>1717</v>
      </c>
      <c r="O1100" s="47">
        <v>5500</v>
      </c>
      <c r="P1100" s="3">
        <v>2023</v>
      </c>
      <c r="Q1100" s="3">
        <f>VLOOKUP(Table13[[#This Row],[Location_HQ]],tech_layoffs_location!A:F,6,FALSE)</f>
        <v>37.3893889</v>
      </c>
      <c r="R1100" s="3">
        <f>VLOOKUP(Table13[[#This Row],[Location_HQ]],tech_layoffs_location!A:G,7,FALSE)</f>
        <v>-122.0832101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98" t="s">
        <v>57</v>
      </c>
      <c r="N1101" s="3" t="s">
        <v>36</v>
      </c>
      <c r="O1101" s="47">
        <v>20</v>
      </c>
      <c r="P1101" s="3">
        <v>2023</v>
      </c>
      <c r="Q1101" s="3">
        <f>VLOOKUP(Table13[[#This Row],[Location_HQ]],tech_layoffs_location!A:F,6,FALSE)</f>
        <v>37.779258800000001</v>
      </c>
      <c r="R1101" s="3">
        <f>VLOOKUP(Table13[[#This Row],[Location_HQ]],tech_layoffs_location!A:G,7,FALSE)</f>
        <v>-122.4193286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98" t="s">
        <v>402</v>
      </c>
      <c r="N1102" s="3" t="s">
        <v>72</v>
      </c>
      <c r="O1102" s="47">
        <v>13</v>
      </c>
      <c r="P1102" s="3">
        <v>2023</v>
      </c>
      <c r="Q1102" s="3">
        <f>VLOOKUP(Table13[[#This Row],[Location_HQ]],tech_layoffs_location!A:F,6,FALSE)</f>
        <v>18.521428</v>
      </c>
      <c r="R1102" s="3">
        <f>VLOOKUP(Table13[[#This Row],[Location_HQ]],tech_layoffs_location!A:G,7,FALSE)</f>
        <v>73.854454099999998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98" t="s">
        <v>142</v>
      </c>
      <c r="N1103" s="3" t="s">
        <v>31</v>
      </c>
      <c r="O1103" s="47">
        <v>148</v>
      </c>
      <c r="P1103" s="3">
        <v>2023</v>
      </c>
      <c r="Q1103" s="3">
        <f>VLOOKUP(Table13[[#This Row],[Location_HQ]],tech_layoffs_location!A:F,6,FALSE)</f>
        <v>37.336166300000002</v>
      </c>
      <c r="R1103" s="3">
        <f>VLOOKUP(Table13[[#This Row],[Location_HQ]],tech_layoffs_location!A:G,7,FALSE)</f>
        <v>-121.890591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98" t="s">
        <v>35</v>
      </c>
      <c r="N1104" s="3" t="s">
        <v>31</v>
      </c>
      <c r="O1104" s="47">
        <v>317</v>
      </c>
      <c r="P1104" s="3">
        <v>2023</v>
      </c>
      <c r="Q1104" s="3">
        <f>VLOOKUP(Table13[[#This Row],[Location_HQ]],tech_layoffs_location!A:F,6,FALSE)</f>
        <v>37.779258800000001</v>
      </c>
      <c r="R1104" s="3">
        <f>VLOOKUP(Table13[[#This Row],[Location_HQ]],tech_layoffs_location!A:G,7,FALSE)</f>
        <v>-122.4193286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98" t="s">
        <v>140</v>
      </c>
      <c r="N1105" s="3" t="s">
        <v>25</v>
      </c>
      <c r="O1105" s="47">
        <v>788</v>
      </c>
      <c r="P1105" s="3">
        <v>2023</v>
      </c>
      <c r="Q1105" s="3">
        <f>VLOOKUP(Table13[[#This Row],[Location_HQ]],tech_layoffs_location!A:F,6,FALSE)</f>
        <v>-23.550650699999998</v>
      </c>
      <c r="R1105" s="3">
        <f>VLOOKUP(Table13[[#This Row],[Location_HQ]],tech_layoffs_location!A:G,7,FALSE)</f>
        <v>-46.633382400000002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98" t="s">
        <v>63</v>
      </c>
      <c r="N1106" s="3" t="s">
        <v>31</v>
      </c>
      <c r="O1106" s="47">
        <v>210</v>
      </c>
      <c r="P1106" s="3">
        <v>2023</v>
      </c>
      <c r="Q1106" s="3">
        <f>VLOOKUP(Table13[[#This Row],[Location_HQ]],tech_layoffs_location!A:F,6,FALSE)</f>
        <v>-33.869843899999999</v>
      </c>
      <c r="R1106" s="3">
        <f>VLOOKUP(Table13[[#This Row],[Location_HQ]],tech_layoffs_location!A:G,7,FALSE)</f>
        <v>151.2082848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98" t="s">
        <v>57</v>
      </c>
      <c r="N1107" s="3" t="s">
        <v>31</v>
      </c>
      <c r="O1107" s="47">
        <v>525</v>
      </c>
      <c r="P1107" s="3">
        <v>2023</v>
      </c>
      <c r="Q1107" s="3">
        <f>VLOOKUP(Table13[[#This Row],[Location_HQ]],tech_layoffs_location!A:F,6,FALSE)</f>
        <v>40.7127281</v>
      </c>
      <c r="R1107" s="3">
        <f>VLOOKUP(Table13[[#This Row],[Location_HQ]],tech_layoffs_location!A:G,7,FALSE)</f>
        <v>-74.006015199999993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98" t="s">
        <v>24</v>
      </c>
      <c r="N1108" s="3" t="s">
        <v>39</v>
      </c>
      <c r="O1108" s="47">
        <v>177</v>
      </c>
      <c r="P1108" s="3">
        <v>2023</v>
      </c>
      <c r="Q1108" s="3">
        <f>VLOOKUP(Table13[[#This Row],[Location_HQ]],tech_layoffs_location!A:F,6,FALSE)</f>
        <v>28.4646148</v>
      </c>
      <c r="R1108" s="3">
        <f>VLOOKUP(Table13[[#This Row],[Location_HQ]],tech_layoffs_location!A:G,7,FALSE)</f>
        <v>77.029919399999997</v>
      </c>
    </row>
    <row r="1109" spans="1:18" x14ac:dyDescent="0.2">
      <c r="A1109" s="3">
        <v>1108</v>
      </c>
      <c r="B1109" s="3" t="s">
        <v>401</v>
      </c>
      <c r="C1109" s="3" t="s">
        <v>79</v>
      </c>
      <c r="E1109" s="3" t="s">
        <v>1373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98" t="s">
        <v>402</v>
      </c>
      <c r="N1109" s="3" t="s">
        <v>44</v>
      </c>
      <c r="O1109" s="47">
        <v>619</v>
      </c>
      <c r="P1109" s="3">
        <v>2023</v>
      </c>
      <c r="Q1109" s="3">
        <f>VLOOKUP(Table13[[#This Row],[Location_HQ]],tech_layoffs_location!A:F,6,FALSE)</f>
        <v>34.053690899999999</v>
      </c>
      <c r="R1109" s="3">
        <f>VLOOKUP(Table13[[#This Row],[Location_HQ]],tech_layoffs_location!A:G,7,FALSE)</f>
        <v>-118.242766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98" t="s">
        <v>57</v>
      </c>
      <c r="N1110" s="3" t="s">
        <v>36</v>
      </c>
      <c r="O1110" s="47">
        <v>117</v>
      </c>
      <c r="P1110" s="3">
        <v>2023</v>
      </c>
      <c r="Q1110" s="3">
        <f>VLOOKUP(Table13[[#This Row],[Location_HQ]],tech_layoffs_location!A:F,6,FALSE)</f>
        <v>43.6534817</v>
      </c>
      <c r="R1110" s="3">
        <f>VLOOKUP(Table13[[#This Row],[Location_HQ]],tech_layoffs_location!A:G,7,FALSE)</f>
        <v>-79.383934699999998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98" t="s">
        <v>80</v>
      </c>
      <c r="N1111" s="3" t="s">
        <v>20</v>
      </c>
      <c r="O1111" s="47">
        <v>3400</v>
      </c>
      <c r="P1111" s="3">
        <v>2023</v>
      </c>
      <c r="Q1111" s="3">
        <f>VLOOKUP(Table13[[#This Row],[Location_HQ]],tech_layoffs_location!A:F,6,FALSE)</f>
        <v>39.9527237</v>
      </c>
      <c r="R1111" s="3">
        <f>VLOOKUP(Table13[[#This Row],[Location_HQ]],tech_layoffs_location!A:G,7,FALSE)</f>
        <v>-75.163526200000007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98" t="s">
        <v>38</v>
      </c>
      <c r="N1112" s="3" t="s">
        <v>31</v>
      </c>
      <c r="O1112" s="47">
        <v>681</v>
      </c>
      <c r="P1112" s="3">
        <v>2023</v>
      </c>
      <c r="Q1112" s="3">
        <f>VLOOKUP(Table13[[#This Row],[Location_HQ]],tech_layoffs_location!A:F,6,FALSE)</f>
        <v>-41.288795299999997</v>
      </c>
      <c r="R1112" s="3">
        <f>VLOOKUP(Table13[[#This Row],[Location_HQ]],tech_layoffs_location!A:G,7,FALSE)</f>
        <v>174.7772114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98" t="s">
        <v>120</v>
      </c>
      <c r="N1113" s="3" t="s">
        <v>111</v>
      </c>
      <c r="O1113" s="47">
        <v>487</v>
      </c>
      <c r="P1113" s="3">
        <v>2023</v>
      </c>
      <c r="Q1113" s="3">
        <f>VLOOKUP(Table13[[#This Row],[Location_HQ]],tech_layoffs_location!A:F,6,FALSE)</f>
        <v>37.779258800000001</v>
      </c>
      <c r="R1113" s="3">
        <f>VLOOKUP(Table13[[#This Row],[Location_HQ]],tech_layoffs_location!A:G,7,FALSE)</f>
        <v>-122.4193286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98" t="s">
        <v>90</v>
      </c>
      <c r="N1114" s="3" t="s">
        <v>44</v>
      </c>
      <c r="O1114" s="47">
        <v>106</v>
      </c>
      <c r="P1114" s="3">
        <v>2023</v>
      </c>
      <c r="Q1114" s="3">
        <f>VLOOKUP(Table13[[#This Row],[Location_HQ]],tech_layoffs_location!A:F,6,FALSE)</f>
        <v>43.451290999999998</v>
      </c>
      <c r="R1114" s="3">
        <f>VLOOKUP(Table13[[#This Row],[Location_HQ]],tech_layoffs_location!A:G,7,FALSE)</f>
        <v>-80.492781500000007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98" t="s">
        <v>33</v>
      </c>
      <c r="N1115" s="3" t="s">
        <v>39</v>
      </c>
      <c r="O1115" s="47">
        <v>581</v>
      </c>
      <c r="P1115" s="3">
        <v>2023</v>
      </c>
      <c r="Q1115" s="3">
        <f>VLOOKUP(Table13[[#This Row],[Location_HQ]],tech_layoffs_location!A:F,6,FALSE)</f>
        <v>43.074761000000002</v>
      </c>
      <c r="R1115" s="3">
        <f>VLOOKUP(Table13[[#This Row],[Location_HQ]],tech_layoffs_location!A:G,7,FALSE)</f>
        <v>-89.383761300000003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98" t="s">
        <v>38</v>
      </c>
      <c r="N1116" s="3" t="s">
        <v>72</v>
      </c>
      <c r="O1116" s="47">
        <v>16</v>
      </c>
      <c r="P1116" s="3">
        <v>2023</v>
      </c>
      <c r="Q1116" s="3">
        <f>VLOOKUP(Table13[[#This Row],[Location_HQ]],tech_layoffs_location!A:F,6,FALSE)</f>
        <v>44.977299500000001</v>
      </c>
      <c r="R1116" s="3">
        <f>VLOOKUP(Table13[[#This Row],[Location_HQ]],tech_layoffs_location!A:G,7,FALSE)</f>
        <v>-93.265469199999998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98" t="s">
        <v>19</v>
      </c>
      <c r="N1117" s="3" t="s">
        <v>31</v>
      </c>
      <c r="O1117" s="47">
        <v>26000</v>
      </c>
      <c r="P1117" s="3">
        <v>2023</v>
      </c>
      <c r="Q1117" s="3">
        <f>VLOOKUP(Table13[[#This Row],[Location_HQ]],tech_layoffs_location!A:F,6,FALSE)</f>
        <v>37.451967099999997</v>
      </c>
      <c r="R1117" s="3">
        <f>VLOOKUP(Table13[[#This Row],[Location_HQ]],tech_layoffs_location!A:G,7,FALSE)</f>
        <v>-122.177992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98" t="s">
        <v>33</v>
      </c>
      <c r="N1118" s="3" t="s">
        <v>31</v>
      </c>
      <c r="O1118" s="47">
        <v>365</v>
      </c>
      <c r="P1118" s="3">
        <v>2023</v>
      </c>
      <c r="Q1118" s="3">
        <f>VLOOKUP(Table13[[#This Row],[Location_HQ]],tech_layoffs_location!A:F,6,FALSE)</f>
        <v>40.7127281</v>
      </c>
      <c r="R1118" s="3">
        <f>VLOOKUP(Table13[[#This Row],[Location_HQ]],tech_layoffs_location!A:G,7,FALSE)</f>
        <v>-74.006015199999993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98" t="s">
        <v>33</v>
      </c>
      <c r="N1119" s="3" t="s">
        <v>72</v>
      </c>
      <c r="O1119" s="47">
        <v>17</v>
      </c>
      <c r="P1119" s="3">
        <v>2023</v>
      </c>
      <c r="Q1119" s="3">
        <f>VLOOKUP(Table13[[#This Row],[Location_HQ]],tech_layoffs_location!A:F,6,FALSE)</f>
        <v>12.98815675</v>
      </c>
      <c r="R1119" s="3">
        <f>VLOOKUP(Table13[[#This Row],[Location_HQ]],tech_layoffs_location!A:G,7,FALSE)</f>
        <v>77.622600037959998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98" t="s">
        <v>38</v>
      </c>
      <c r="N1120" s="3" t="s">
        <v>52</v>
      </c>
      <c r="O1120" s="47">
        <v>24</v>
      </c>
      <c r="P1120" s="3">
        <v>2023</v>
      </c>
      <c r="Q1120" s="3">
        <f>VLOOKUP(Table13[[#This Row],[Location_HQ]],tech_layoffs_location!A:F,6,FALSE)</f>
        <v>-36.852094999999998</v>
      </c>
      <c r="R1120" s="3">
        <f>VLOOKUP(Table13[[#This Row],[Location_HQ]],tech_layoffs_location!A:G,7,FALSE)</f>
        <v>174.76318029999999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98" t="s">
        <v>71</v>
      </c>
      <c r="N1121" s="3" t="s">
        <v>44</v>
      </c>
      <c r="O1121" s="47">
        <v>477</v>
      </c>
      <c r="P1121" s="3">
        <v>2023</v>
      </c>
      <c r="Q1121" s="3">
        <f>VLOOKUP(Table13[[#This Row],[Location_HQ]],tech_layoffs_location!A:F,6,FALSE)</f>
        <v>37.486323900000002</v>
      </c>
      <c r="R1121" s="3">
        <f>VLOOKUP(Table13[[#This Row],[Location_HQ]],tech_layoffs_location!A:G,7,FALSE)</f>
        <v>-122.232523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98" t="s">
        <v>277</v>
      </c>
      <c r="N1122" s="3" t="s">
        <v>31</v>
      </c>
      <c r="O1122" s="47">
        <v>484</v>
      </c>
      <c r="P1122" s="3">
        <v>2023</v>
      </c>
      <c r="Q1122" s="3">
        <f>VLOOKUP(Table13[[#This Row],[Location_HQ]],tech_layoffs_location!A:F,6,FALSE)</f>
        <v>37.496904000000001</v>
      </c>
      <c r="R1122" s="3">
        <f>VLOOKUP(Table13[[#This Row],[Location_HQ]],tech_layoffs_location!A:G,7,FALSE)</f>
        <v>-122.33305729999999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98" t="s">
        <v>33</v>
      </c>
      <c r="N1123" s="3" t="s">
        <v>31</v>
      </c>
      <c r="O1123" s="47">
        <v>71</v>
      </c>
      <c r="P1123" s="3">
        <v>2023</v>
      </c>
      <c r="Q1123" s="3">
        <f>VLOOKUP(Table13[[#This Row],[Location_HQ]],tech_layoffs_location!A:F,6,FALSE)</f>
        <v>47.603832099999998</v>
      </c>
      <c r="R1123" s="3">
        <f>VLOOKUP(Table13[[#This Row],[Location_HQ]],tech_layoffs_location!A:G,7,FALSE)</f>
        <v>-122.330062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98" t="s">
        <v>33</v>
      </c>
      <c r="N1124" s="3" t="s">
        <v>66</v>
      </c>
      <c r="O1124" s="47">
        <v>431</v>
      </c>
      <c r="P1124" s="3">
        <v>2023</v>
      </c>
      <c r="Q1124" s="3">
        <f>VLOOKUP(Table13[[#This Row],[Location_HQ]],tech_layoffs_location!A:F,6,FALSE)</f>
        <v>12.98815675</v>
      </c>
      <c r="R1124" s="3">
        <f>VLOOKUP(Table13[[#This Row],[Location_HQ]],tech_layoffs_location!A:G,7,FALSE)</f>
        <v>77.622600037959998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98" t="s">
        <v>63</v>
      </c>
      <c r="N1125" s="3" t="s">
        <v>44</v>
      </c>
      <c r="O1125" s="47">
        <v>148</v>
      </c>
      <c r="P1125" s="3">
        <v>2023</v>
      </c>
      <c r="Q1125" s="3">
        <f>VLOOKUP(Table13[[#This Row],[Location_HQ]],tech_layoffs_location!A:F,6,FALSE)</f>
        <v>51.045606399999997</v>
      </c>
      <c r="R1125" s="3">
        <f>VLOOKUP(Table13[[#This Row],[Location_HQ]],tech_layoffs_location!A:G,7,FALSE)</f>
        <v>-114.057541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98" t="s">
        <v>33</v>
      </c>
      <c r="N1126" s="3" t="s">
        <v>31</v>
      </c>
      <c r="O1126" s="47">
        <v>108</v>
      </c>
      <c r="P1126" s="3">
        <v>2023</v>
      </c>
      <c r="Q1126" s="3">
        <f>VLOOKUP(Table13[[#This Row],[Location_HQ]],tech_layoffs_location!A:F,6,FALSE)</f>
        <v>47.603832099999998</v>
      </c>
      <c r="R1126" s="3">
        <f>VLOOKUP(Table13[[#This Row],[Location_HQ]],tech_layoffs_location!A:G,7,FALSE)</f>
        <v>-122.330062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98" t="s">
        <v>38</v>
      </c>
      <c r="N1127" s="3" t="s">
        <v>25</v>
      </c>
      <c r="O1127" s="47">
        <v>331</v>
      </c>
      <c r="P1127" s="3">
        <v>2023</v>
      </c>
      <c r="Q1127" s="3">
        <f>VLOOKUP(Table13[[#This Row],[Location_HQ]],tech_layoffs_location!A:F,6,FALSE)</f>
        <v>43.6534817</v>
      </c>
      <c r="R1127" s="3">
        <f>VLOOKUP(Table13[[#This Row],[Location_HQ]],tech_layoffs_location!A:G,7,FALSE)</f>
        <v>-79.383934699999998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98" t="s">
        <v>38</v>
      </c>
      <c r="N1128" s="3" t="s">
        <v>44</v>
      </c>
      <c r="O1128" s="47">
        <v>62</v>
      </c>
      <c r="P1128" s="3">
        <v>2023</v>
      </c>
      <c r="Q1128" s="3">
        <f>VLOOKUP(Table13[[#This Row],[Location_HQ]],tech_layoffs_location!A:F,6,FALSE)</f>
        <v>12.98815675</v>
      </c>
      <c r="R1128" s="3">
        <f>VLOOKUP(Table13[[#This Row],[Location_HQ]],tech_layoffs_location!A:G,7,FALSE)</f>
        <v>77.622600037959998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98" t="s">
        <v>87</v>
      </c>
      <c r="N1129" s="3" t="s">
        <v>25</v>
      </c>
      <c r="O1129" s="47">
        <v>131</v>
      </c>
      <c r="P1129" s="3">
        <v>2023</v>
      </c>
      <c r="Q1129" s="3">
        <f>VLOOKUP(Table13[[#This Row],[Location_HQ]],tech_layoffs_location!A:F,6,FALSE)</f>
        <v>53.349379499999998</v>
      </c>
      <c r="R1129" s="3">
        <f>VLOOKUP(Table13[[#This Row],[Location_HQ]],tech_layoffs_location!A:G,7,FALSE)</f>
        <v>-6.2605592999999997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98" t="s">
        <v>87</v>
      </c>
      <c r="N1130" s="3" t="s">
        <v>36</v>
      </c>
      <c r="O1130" s="47">
        <v>204</v>
      </c>
      <c r="P1130" s="3">
        <v>2023</v>
      </c>
      <c r="Q1130" s="3">
        <f>VLOOKUP(Table13[[#This Row],[Location_HQ]],tech_layoffs_location!A:F,6,FALSE)</f>
        <v>37.779258800000001</v>
      </c>
      <c r="R1130" s="3">
        <f>VLOOKUP(Table13[[#This Row],[Location_HQ]],tech_layoffs_location!A:G,7,FALSE)</f>
        <v>-122.4193286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98" t="s">
        <v>87</v>
      </c>
      <c r="N1131" s="3" t="s">
        <v>36</v>
      </c>
      <c r="O1131" s="47">
        <v>5</v>
      </c>
      <c r="P1131" s="3">
        <v>2023</v>
      </c>
      <c r="Q1131" s="3">
        <f>VLOOKUP(Table13[[#This Row],[Location_HQ]],tech_layoffs_location!A:F,6,FALSE)</f>
        <v>30.271128600000001</v>
      </c>
      <c r="R1131" s="3">
        <f>VLOOKUP(Table13[[#This Row],[Location_HQ]],tech_layoffs_location!A:G,7,FALSE)</f>
        <v>-97.743699500000005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98" t="s">
        <v>35</v>
      </c>
      <c r="N1132" s="3" t="s">
        <v>31</v>
      </c>
      <c r="O1132" s="47">
        <v>376</v>
      </c>
      <c r="P1132" s="3">
        <v>2023</v>
      </c>
      <c r="Q1132" s="3">
        <f>VLOOKUP(Table13[[#This Row],[Location_HQ]],tech_layoffs_location!A:F,6,FALSE)</f>
        <v>53.1908873</v>
      </c>
      <c r="R1132" s="3">
        <f>VLOOKUP(Table13[[#This Row],[Location_HQ]],tech_layoffs_location!A:G,7,FALSE)</f>
        <v>-2.8908955000000001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98" t="s">
        <v>63</v>
      </c>
      <c r="N1133" s="3" t="s">
        <v>72</v>
      </c>
      <c r="O1133" s="47">
        <v>15</v>
      </c>
      <c r="P1133" s="3">
        <v>2023</v>
      </c>
      <c r="Q1133" s="3">
        <f>VLOOKUP(Table13[[#This Row],[Location_HQ]],tech_layoffs_location!A:F,6,FALSE)</f>
        <v>48.858889699999999</v>
      </c>
      <c r="R1133" s="3">
        <f>VLOOKUP(Table13[[#This Row],[Location_HQ]],tech_layoffs_location!A:G,7,FALSE)</f>
        <v>2.32004102172007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98" t="s">
        <v>35</v>
      </c>
      <c r="N1134" s="3" t="s">
        <v>31</v>
      </c>
      <c r="O1134" s="47">
        <v>314</v>
      </c>
      <c r="P1134" s="3">
        <v>2023</v>
      </c>
      <c r="Q1134" s="3">
        <f>VLOOKUP(Table13[[#This Row],[Location_HQ]],tech_layoffs_location!A:F,6,FALSE)</f>
        <v>37.779258800000001</v>
      </c>
      <c r="R1134" s="3">
        <f>VLOOKUP(Table13[[#This Row],[Location_HQ]],tech_layoffs_location!A:G,7,FALSE)</f>
        <v>-122.4193286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98" t="s">
        <v>35</v>
      </c>
      <c r="N1135" s="3" t="s">
        <v>31</v>
      </c>
      <c r="O1135" s="47">
        <v>8300</v>
      </c>
      <c r="P1135" s="3">
        <v>2023</v>
      </c>
      <c r="Q1135" s="3">
        <f>VLOOKUP(Table13[[#This Row],[Location_HQ]],tech_layoffs_location!A:F,6,FALSE)</f>
        <v>37.52966</v>
      </c>
      <c r="R1135" s="3">
        <f>VLOOKUP(Table13[[#This Row],[Location_HQ]],tech_layoffs_location!A:G,7,FALSE)</f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98" t="s">
        <v>19</v>
      </c>
      <c r="N1136" s="3" t="s">
        <v>31</v>
      </c>
      <c r="O1136" s="47">
        <v>2</v>
      </c>
      <c r="P1136" s="3">
        <v>2023</v>
      </c>
      <c r="Q1136" s="3">
        <f>VLOOKUP(Table13[[#This Row],[Location_HQ]],tech_layoffs_location!A:F,6,FALSE)</f>
        <v>37.486323900000002</v>
      </c>
      <c r="R1136" s="3">
        <f>VLOOKUP(Table13[[#This Row],[Location_HQ]],tech_layoffs_location!A:G,7,FALSE)</f>
        <v>-122.232523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98" t="s">
        <v>24</v>
      </c>
      <c r="N1137" s="3" t="s">
        <v>31</v>
      </c>
      <c r="O1137" s="47">
        <v>59</v>
      </c>
      <c r="P1137" s="3">
        <v>2023</v>
      </c>
      <c r="Q1137" s="3">
        <f>VLOOKUP(Table13[[#This Row],[Location_HQ]],tech_layoffs_location!A:F,6,FALSE)</f>
        <v>42.765625100000001</v>
      </c>
      <c r="R1137" s="3">
        <f>VLOOKUP(Table13[[#This Row],[Location_HQ]],tech_layoffs_location!A:G,7,FALSE)</f>
        <v>-71.467703200000003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98" t="s">
        <v>95</v>
      </c>
      <c r="N1138" s="3" t="s">
        <v>44</v>
      </c>
      <c r="O1138" s="47">
        <v>116</v>
      </c>
      <c r="P1138" s="3">
        <v>2023</v>
      </c>
      <c r="Q1138" s="3">
        <f>VLOOKUP(Table13[[#This Row],[Location_HQ]],tech_layoffs_location!A:F,6,FALSE)</f>
        <v>39.9527237</v>
      </c>
      <c r="R1138" s="3">
        <f>VLOOKUP(Table13[[#This Row],[Location_HQ]],tech_layoffs_location!A:G,7,FALSE)</f>
        <v>-75.163526200000007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98" t="s">
        <v>19</v>
      </c>
      <c r="N1139" s="3" t="s">
        <v>52</v>
      </c>
      <c r="O1139" s="47">
        <v>50</v>
      </c>
      <c r="P1139" s="3">
        <v>2023</v>
      </c>
      <c r="Q1139" s="3">
        <f>VLOOKUP(Table13[[#This Row],[Location_HQ]],tech_layoffs_location!A:F,6,FALSE)</f>
        <v>28.4646148</v>
      </c>
      <c r="R1139" s="3">
        <f>VLOOKUP(Table13[[#This Row],[Location_HQ]],tech_layoffs_location!A:G,7,FALSE)</f>
        <v>77.029919399999997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98" t="s">
        <v>38</v>
      </c>
      <c r="N1140" s="3" t="s">
        <v>72</v>
      </c>
      <c r="O1140" s="47">
        <v>24</v>
      </c>
      <c r="P1140" s="3">
        <v>2023</v>
      </c>
      <c r="Q1140" s="3">
        <f>VLOOKUP(Table13[[#This Row],[Location_HQ]],tech_layoffs_location!A:F,6,FALSE)</f>
        <v>30.271128600000001</v>
      </c>
      <c r="R1140" s="3">
        <f>VLOOKUP(Table13[[#This Row],[Location_HQ]],tech_layoffs_location!A:G,7,FALSE)</f>
        <v>-97.743699500000005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98" t="s">
        <v>57</v>
      </c>
      <c r="N1141" s="3" t="s">
        <v>31</v>
      </c>
      <c r="O1141" s="47">
        <v>208</v>
      </c>
      <c r="P1141" s="3">
        <v>2023</v>
      </c>
      <c r="Q1141" s="3">
        <f>VLOOKUP(Table13[[#This Row],[Location_HQ]],tech_layoffs_location!A:F,6,FALSE)</f>
        <v>37.336166300000002</v>
      </c>
      <c r="R1141" s="3">
        <f>VLOOKUP(Table13[[#This Row],[Location_HQ]],tech_layoffs_location!A:G,7,FALSE)</f>
        <v>-121.890591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98" t="s">
        <v>71</v>
      </c>
      <c r="N1142" s="3" t="s">
        <v>111</v>
      </c>
      <c r="O1142" s="47">
        <v>130</v>
      </c>
      <c r="P1142" s="3">
        <v>2023</v>
      </c>
      <c r="Q1142" s="3">
        <f>VLOOKUP(Table13[[#This Row],[Location_HQ]],tech_layoffs_location!A:F,6,FALSE)</f>
        <v>40.416704699999997</v>
      </c>
      <c r="R1142" s="3">
        <f>VLOOKUP(Table13[[#This Row],[Location_HQ]],tech_layoffs_location!A:G,7,FALSE)</f>
        <v>-3.7035825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98" t="s">
        <v>38</v>
      </c>
      <c r="N1143" s="3" t="s">
        <v>39</v>
      </c>
      <c r="O1143" s="47">
        <v>339</v>
      </c>
      <c r="P1143" s="3">
        <v>2023</v>
      </c>
      <c r="Q1143" s="3">
        <f>VLOOKUP(Table13[[#This Row],[Location_HQ]],tech_layoffs_location!A:F,6,FALSE)</f>
        <v>37.578096500000001</v>
      </c>
      <c r="R1143" s="3">
        <f>VLOOKUP(Table13[[#This Row],[Location_HQ]],tech_layoffs_location!A:G,7,FALSE)</f>
        <v>-122.3473099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98" t="s">
        <v>87</v>
      </c>
      <c r="N1144" s="3" t="s">
        <v>25</v>
      </c>
      <c r="O1144" s="47">
        <v>42</v>
      </c>
      <c r="P1144" s="3">
        <v>2023</v>
      </c>
      <c r="Q1144" s="3">
        <f>VLOOKUP(Table13[[#This Row],[Location_HQ]],tech_layoffs_location!A:F,6,FALSE)</f>
        <v>47.603832099999998</v>
      </c>
      <c r="R1144" s="3">
        <f>VLOOKUP(Table13[[#This Row],[Location_HQ]],tech_layoffs_location!A:G,7,FALSE)</f>
        <v>-122.330062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98" t="s">
        <v>63</v>
      </c>
      <c r="N1145" s="3" t="s">
        <v>31</v>
      </c>
      <c r="O1145" s="47">
        <v>2300</v>
      </c>
      <c r="P1145" s="3">
        <v>2023</v>
      </c>
      <c r="Q1145" s="3">
        <f>VLOOKUP(Table13[[#This Row],[Location_HQ]],tech_layoffs_location!A:F,6,FALSE)</f>
        <v>37.3893889</v>
      </c>
      <c r="R1145" s="3">
        <f>VLOOKUP(Table13[[#This Row],[Location_HQ]],tech_layoffs_location!A:G,7,FALSE)</f>
        <v>-122.0832101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98" t="s">
        <v>38</v>
      </c>
      <c r="N1146" s="3" t="s">
        <v>52</v>
      </c>
      <c r="O1146" s="47">
        <v>37</v>
      </c>
      <c r="P1146" s="3">
        <v>2023</v>
      </c>
      <c r="Q1146" s="3">
        <f>VLOOKUP(Table13[[#This Row],[Location_HQ]],tech_layoffs_location!A:F,6,FALSE)</f>
        <v>40.7127281</v>
      </c>
      <c r="R1146" s="3">
        <f>VLOOKUP(Table13[[#This Row],[Location_HQ]],tech_layoffs_location!A:G,7,FALSE)</f>
        <v>-74.006015199999993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98" t="s">
        <v>82</v>
      </c>
      <c r="N1147" s="3" t="s">
        <v>31</v>
      </c>
      <c r="O1147" s="47">
        <v>311</v>
      </c>
      <c r="P1147" s="3">
        <v>2023</v>
      </c>
      <c r="Q1147" s="3">
        <f>VLOOKUP(Table13[[#This Row],[Location_HQ]],tech_layoffs_location!A:F,6,FALSE)</f>
        <v>37.433227299999999</v>
      </c>
      <c r="R1147" s="3">
        <f>VLOOKUP(Table13[[#This Row],[Location_HQ]],tech_layoffs_location!A:G,7,FALSE)</f>
        <v>-121.8989248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98" t="s">
        <v>80</v>
      </c>
      <c r="N1148" s="3" t="s">
        <v>25</v>
      </c>
      <c r="O1148" s="47">
        <v>382</v>
      </c>
      <c r="P1148" s="3">
        <v>2023</v>
      </c>
      <c r="Q1148" s="3">
        <f>VLOOKUP(Table13[[#This Row],[Location_HQ]],tech_layoffs_location!A:F,6,FALSE)</f>
        <v>12.98815675</v>
      </c>
      <c r="R1148" s="3">
        <f>VLOOKUP(Table13[[#This Row],[Location_HQ]],tech_layoffs_location!A:G,7,FALSE)</f>
        <v>77.622600037959998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98" t="s">
        <v>87</v>
      </c>
      <c r="N1149" s="3" t="s">
        <v>52</v>
      </c>
      <c r="O1149" s="47">
        <v>150</v>
      </c>
      <c r="P1149" s="3">
        <v>2023</v>
      </c>
      <c r="Q1149" s="3">
        <f>VLOOKUP(Table13[[#This Row],[Location_HQ]],tech_layoffs_location!A:F,6,FALSE)</f>
        <v>45.5031824</v>
      </c>
      <c r="R1149" s="3">
        <f>VLOOKUP(Table13[[#This Row],[Location_HQ]],tech_layoffs_location!A:G,7,FALSE)</f>
        <v>-73.569806499999999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98" t="s">
        <v>24</v>
      </c>
      <c r="N1150" s="3" t="s">
        <v>31</v>
      </c>
      <c r="O1150" s="47">
        <v>409</v>
      </c>
      <c r="P1150" s="3">
        <v>2023</v>
      </c>
      <c r="Q1150" s="3">
        <f>VLOOKUP(Table13[[#This Row],[Location_HQ]],tech_layoffs_location!A:F,6,FALSE)</f>
        <v>42.355433400000003</v>
      </c>
      <c r="R1150" s="3">
        <f>VLOOKUP(Table13[[#This Row],[Location_HQ]],tech_layoffs_location!A:G,7,FALSE)</f>
        <v>-71.060511000000005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98" t="s">
        <v>38</v>
      </c>
      <c r="N1151" s="3" t="s">
        <v>44</v>
      </c>
      <c r="O1151" s="47">
        <v>120</v>
      </c>
      <c r="P1151" s="3">
        <v>2023</v>
      </c>
      <c r="Q1151" s="3">
        <f>VLOOKUP(Table13[[#This Row],[Location_HQ]],tech_layoffs_location!A:F,6,FALSE)</f>
        <v>12.98815675</v>
      </c>
      <c r="R1151" s="3">
        <f>VLOOKUP(Table13[[#This Row],[Location_HQ]],tech_layoffs_location!A:G,7,FALSE)</f>
        <v>77.622600037959998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98" t="s">
        <v>38</v>
      </c>
      <c r="N1152" s="3" t="s">
        <v>52</v>
      </c>
      <c r="O1152" s="47">
        <v>71</v>
      </c>
      <c r="P1152" s="3">
        <v>2023</v>
      </c>
      <c r="Q1152" s="3">
        <f>VLOOKUP(Table13[[#This Row],[Location_HQ]],tech_layoffs_location!A:F,6,FALSE)</f>
        <v>12.98815675</v>
      </c>
      <c r="R1152" s="3">
        <f>VLOOKUP(Table13[[#This Row],[Location_HQ]],tech_layoffs_location!A:G,7,FALSE)</f>
        <v>77.622600037959998</v>
      </c>
    </row>
    <row r="1153" spans="1:18" x14ac:dyDescent="0.2">
      <c r="A1153" s="3">
        <v>1152</v>
      </c>
      <c r="B1153" s="3" t="s">
        <v>349</v>
      </c>
      <c r="C1153" s="3" t="s">
        <v>77</v>
      </c>
      <c r="E1153" s="3" t="s">
        <v>1373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98" t="s">
        <v>93</v>
      </c>
      <c r="N1153" s="3" t="s">
        <v>111</v>
      </c>
      <c r="O1153" s="47">
        <v>399</v>
      </c>
      <c r="P1153" s="3">
        <v>2023</v>
      </c>
      <c r="Q1153" s="3">
        <f>VLOOKUP(Table13[[#This Row],[Location_HQ]],tech_layoffs_location!A:F,6,FALSE)</f>
        <v>32.717420199999999</v>
      </c>
      <c r="R1153" s="3">
        <f>VLOOKUP(Table13[[#This Row],[Location_HQ]],tech_layoffs_location!A:G,7,FALSE)</f>
        <v>-117.162772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98" t="s">
        <v>30</v>
      </c>
      <c r="N1154" s="3" t="s">
        <v>25</v>
      </c>
      <c r="O1154" s="47">
        <v>13</v>
      </c>
      <c r="P1154" s="3">
        <v>2023</v>
      </c>
      <c r="Q1154" s="3">
        <f>VLOOKUP(Table13[[#This Row],[Location_HQ]],tech_layoffs_location!A:F,6,FALSE)</f>
        <v>47.603832099999998</v>
      </c>
      <c r="R1154" s="3">
        <f>VLOOKUP(Table13[[#This Row],[Location_HQ]],tech_layoffs_location!A:G,7,FALSE)</f>
        <v>-122.330062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98" t="s">
        <v>24</v>
      </c>
      <c r="N1155" s="3" t="s">
        <v>25</v>
      </c>
      <c r="O1155" s="47">
        <v>19</v>
      </c>
      <c r="P1155" s="3">
        <v>2023</v>
      </c>
      <c r="Q1155" s="3">
        <f>VLOOKUP(Table13[[#This Row],[Location_HQ]],tech_layoffs_location!A:F,6,FALSE)</f>
        <v>-33.437775600000002</v>
      </c>
      <c r="R1155" s="3">
        <f>VLOOKUP(Table13[[#This Row],[Location_HQ]],tech_layoffs_location!A:G,7,FALSE)</f>
        <v>-70.650450199999995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98" t="s">
        <v>80</v>
      </c>
      <c r="N1156" s="3" t="s">
        <v>72</v>
      </c>
      <c r="O1156" s="47">
        <v>86</v>
      </c>
      <c r="P1156" s="3">
        <v>2023</v>
      </c>
      <c r="Q1156" s="3">
        <f>VLOOKUP(Table13[[#This Row],[Location_HQ]],tech_layoffs_location!A:F,6,FALSE)</f>
        <v>-33.869843899999999</v>
      </c>
      <c r="R1156" s="3">
        <f>VLOOKUP(Table13[[#This Row],[Location_HQ]],tech_layoffs_location!A:G,7,FALSE)</f>
        <v>151.2082848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98" t="s">
        <v>133</v>
      </c>
      <c r="N1157" s="3" t="s">
        <v>44</v>
      </c>
      <c r="O1157" s="47">
        <v>105</v>
      </c>
      <c r="P1157" s="3">
        <v>2023</v>
      </c>
      <c r="Q1157" s="3">
        <f>VLOOKUP(Table13[[#This Row],[Location_HQ]],tech_layoffs_location!A:F,6,FALSE)</f>
        <v>51.489333500000001</v>
      </c>
      <c r="R1157" s="3">
        <f>VLOOKUP(Table13[[#This Row],[Location_HQ]],tech_layoffs_location!A:G,7,FALSE)</f>
        <v>-0.14405508452768701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98" t="s">
        <v>140</v>
      </c>
      <c r="N1158" s="3" t="s">
        <v>31</v>
      </c>
      <c r="O1158" s="47">
        <v>320</v>
      </c>
      <c r="P1158" s="3">
        <v>2023</v>
      </c>
      <c r="Q1158" s="3">
        <f>VLOOKUP(Table13[[#This Row],[Location_HQ]],tech_layoffs_location!A:F,6,FALSE)</f>
        <v>47.603832099999998</v>
      </c>
      <c r="R1158" s="3">
        <f>VLOOKUP(Table13[[#This Row],[Location_HQ]],tech_layoffs_location!A:G,7,FALSE)</f>
        <v>-122.330062</v>
      </c>
    </row>
    <row r="1159" spans="1:18" x14ac:dyDescent="0.2">
      <c r="A1159" s="3">
        <v>1158</v>
      </c>
      <c r="B1159" s="3" t="s">
        <v>76</v>
      </c>
      <c r="C1159" s="3" t="s">
        <v>77</v>
      </c>
      <c r="E1159" s="3" t="s">
        <v>1373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98" t="s">
        <v>63</v>
      </c>
      <c r="N1159" s="3" t="s">
        <v>31</v>
      </c>
      <c r="O1159" s="47">
        <v>366</v>
      </c>
      <c r="P1159" s="3">
        <v>2023</v>
      </c>
      <c r="Q1159" s="3">
        <f>VLOOKUP(Table13[[#This Row],[Location_HQ]],tech_layoffs_location!A:F,6,FALSE)</f>
        <v>32.717420199999999</v>
      </c>
      <c r="R1159" s="3">
        <f>VLOOKUP(Table13[[#This Row],[Location_HQ]],tech_layoffs_location!A:G,7,FALSE)</f>
        <v>-117.162772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98" t="s">
        <v>82</v>
      </c>
      <c r="N1160" s="3" t="s">
        <v>44</v>
      </c>
      <c r="O1160" s="47">
        <v>282</v>
      </c>
      <c r="P1160" s="3">
        <v>2023</v>
      </c>
      <c r="Q1160" s="3">
        <f>VLOOKUP(Table13[[#This Row],[Location_HQ]],tech_layoffs_location!A:F,6,FALSE)</f>
        <v>39.1014537</v>
      </c>
      <c r="R1160" s="3">
        <f>VLOOKUP(Table13[[#This Row],[Location_HQ]],tech_layoffs_location!A:G,7,FALSE)</f>
        <v>-84.512460200000007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98" t="s">
        <v>120</v>
      </c>
      <c r="N1161" s="3" t="s">
        <v>72</v>
      </c>
      <c r="O1161" s="47">
        <v>18</v>
      </c>
      <c r="P1161" s="3">
        <v>2023</v>
      </c>
      <c r="Q1161" s="3">
        <f>VLOOKUP(Table13[[#This Row],[Location_HQ]],tech_layoffs_location!A:F,6,FALSE)</f>
        <v>40.7127281</v>
      </c>
      <c r="R1161" s="3">
        <f>VLOOKUP(Table13[[#This Row],[Location_HQ]],tech_layoffs_location!A:G,7,FALSE)</f>
        <v>-74.006015199999993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98" t="s">
        <v>38</v>
      </c>
      <c r="N1162" s="3" t="s">
        <v>44</v>
      </c>
      <c r="O1162" s="47">
        <v>85</v>
      </c>
      <c r="P1162" s="3">
        <v>2023</v>
      </c>
      <c r="Q1162" s="3">
        <f>VLOOKUP(Table13[[#This Row],[Location_HQ]],tech_layoffs_location!A:F,6,FALSE)</f>
        <v>37.4443293</v>
      </c>
      <c r="R1162" s="3">
        <f>VLOOKUP(Table13[[#This Row],[Location_HQ]],tech_layoffs_location!A:G,7,FALSE)</f>
        <v>-122.1598465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98" t="s">
        <v>38</v>
      </c>
      <c r="N1163" s="3" t="s">
        <v>111</v>
      </c>
      <c r="O1163" s="47">
        <v>304</v>
      </c>
      <c r="P1163" s="3">
        <v>2023</v>
      </c>
      <c r="Q1163" s="3">
        <f>VLOOKUP(Table13[[#This Row],[Location_HQ]],tech_layoffs_location!A:F,6,FALSE)</f>
        <v>41.875561599999997</v>
      </c>
      <c r="R1163" s="3">
        <f>VLOOKUP(Table13[[#This Row],[Location_HQ]],tech_layoffs_location!A:G,7,FALSE)</f>
        <v>-87.6244212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98" t="s">
        <v>71</v>
      </c>
      <c r="N1164" s="3" t="s">
        <v>111</v>
      </c>
      <c r="O1164" s="47">
        <v>389</v>
      </c>
      <c r="P1164" s="3">
        <v>2023</v>
      </c>
      <c r="Q1164" s="3">
        <f>VLOOKUP(Table13[[#This Row],[Location_HQ]],tech_layoffs_location!A:F,6,FALSE)</f>
        <v>45.5031824</v>
      </c>
      <c r="R1164" s="3">
        <f>VLOOKUP(Table13[[#This Row],[Location_HQ]],tech_layoffs_location!A:G,7,FALSE)</f>
        <v>-73.569806499999999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98" t="s">
        <v>80</v>
      </c>
      <c r="N1165" s="3" t="s">
        <v>111</v>
      </c>
      <c r="O1165" s="47">
        <v>579</v>
      </c>
      <c r="P1165" s="3">
        <v>2023</v>
      </c>
      <c r="Q1165" s="3">
        <f>VLOOKUP(Table13[[#This Row],[Location_HQ]],tech_layoffs_location!A:F,6,FALSE)</f>
        <v>48.858889699999999</v>
      </c>
      <c r="R1165" s="3">
        <f>VLOOKUP(Table13[[#This Row],[Location_HQ]],tech_layoffs_location!A:G,7,FALSE)</f>
        <v>2.32004102172007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98" t="s">
        <v>87</v>
      </c>
      <c r="N1166" s="3" t="s">
        <v>66</v>
      </c>
      <c r="O1166" s="47">
        <v>257</v>
      </c>
      <c r="P1166" s="3">
        <v>2023</v>
      </c>
      <c r="Q1166" s="3">
        <f>VLOOKUP(Table13[[#This Row],[Location_HQ]],tech_layoffs_location!A:F,6,FALSE)</f>
        <v>-37.814245399999997</v>
      </c>
      <c r="R1166" s="3">
        <f>VLOOKUP(Table13[[#This Row],[Location_HQ]],tech_layoffs_location!A:G,7,FALSE)</f>
        <v>144.9631732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98" t="s">
        <v>140</v>
      </c>
      <c r="N1167" s="3" t="s">
        <v>31</v>
      </c>
      <c r="O1167" s="47">
        <v>1900</v>
      </c>
      <c r="P1167" s="3">
        <v>2023</v>
      </c>
      <c r="Q1167" s="3">
        <f>VLOOKUP(Table13[[#This Row],[Location_HQ]],tech_layoffs_location!A:F,6,FALSE)</f>
        <v>37.779258800000001</v>
      </c>
      <c r="R1167" s="3">
        <f>VLOOKUP(Table13[[#This Row],[Location_HQ]],tech_layoffs_location!A:G,7,FALSE)</f>
        <v>-122.4193286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98" t="s">
        <v>120</v>
      </c>
      <c r="N1168" s="3" t="s">
        <v>52</v>
      </c>
      <c r="O1168" s="47">
        <v>149</v>
      </c>
      <c r="P1168" s="3">
        <v>2023</v>
      </c>
      <c r="Q1168" s="3">
        <f>VLOOKUP(Table13[[#This Row],[Location_HQ]],tech_layoffs_location!A:F,6,FALSE)</f>
        <v>37.779258800000001</v>
      </c>
      <c r="R1168" s="3">
        <f>VLOOKUP(Table13[[#This Row],[Location_HQ]],tech_layoffs_location!A:G,7,FALSE)</f>
        <v>-122.4193286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98" t="s">
        <v>63</v>
      </c>
      <c r="N1169" s="3" t="s">
        <v>31</v>
      </c>
      <c r="O1169" s="47">
        <v>307</v>
      </c>
      <c r="P1169" s="3">
        <v>2023</v>
      </c>
      <c r="Q1169" s="3">
        <f>VLOOKUP(Table13[[#This Row],[Location_HQ]],tech_layoffs_location!A:F,6,FALSE)</f>
        <v>37.779258800000001</v>
      </c>
      <c r="R1169" s="3">
        <f>VLOOKUP(Table13[[#This Row],[Location_HQ]],tech_layoffs_location!A:G,7,FALSE)</f>
        <v>-122.4193286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98" t="s">
        <v>57</v>
      </c>
      <c r="N1170" s="3" t="s">
        <v>31</v>
      </c>
      <c r="O1170" s="47">
        <v>696</v>
      </c>
      <c r="P1170" s="3">
        <v>2023</v>
      </c>
      <c r="Q1170" s="3">
        <f>VLOOKUP(Table13[[#This Row],[Location_HQ]],tech_layoffs_location!A:F,6,FALSE)</f>
        <v>40.7127281</v>
      </c>
      <c r="R1170" s="3">
        <f>VLOOKUP(Table13[[#This Row],[Location_HQ]],tech_layoffs_location!A:G,7,FALSE)</f>
        <v>-74.006015199999993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98" t="s">
        <v>87</v>
      </c>
      <c r="N1171" s="3" t="s">
        <v>111</v>
      </c>
      <c r="O1171" s="47">
        <v>192</v>
      </c>
      <c r="P1171" s="3">
        <v>2023</v>
      </c>
      <c r="Q1171" s="3">
        <f>VLOOKUP(Table13[[#This Row],[Location_HQ]],tech_layoffs_location!A:F,6,FALSE)</f>
        <v>40.7127281</v>
      </c>
      <c r="R1171" s="3">
        <f>VLOOKUP(Table13[[#This Row],[Location_HQ]],tech_layoffs_location!A:G,7,FALSE)</f>
        <v>-74.006015199999993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98" t="s">
        <v>19</v>
      </c>
      <c r="N1172" s="3" t="s">
        <v>52</v>
      </c>
      <c r="O1172" s="47">
        <v>50</v>
      </c>
      <c r="P1172" s="3">
        <v>2023</v>
      </c>
      <c r="Q1172" s="3">
        <f>VLOOKUP(Table13[[#This Row],[Location_HQ]],tech_layoffs_location!A:F,6,FALSE)</f>
        <v>12.98815675</v>
      </c>
      <c r="R1172" s="3">
        <f>VLOOKUP(Table13[[#This Row],[Location_HQ]],tech_layoffs_location!A:G,7,FALSE)</f>
        <v>77.622600037959998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98" t="s">
        <v>63</v>
      </c>
      <c r="N1173" s="3" t="s">
        <v>66</v>
      </c>
      <c r="O1173" s="47">
        <v>411</v>
      </c>
      <c r="P1173" s="3">
        <v>2023</v>
      </c>
      <c r="Q1173" s="3">
        <f>VLOOKUP(Table13[[#This Row],[Location_HQ]],tech_layoffs_location!A:F,6,FALSE)</f>
        <v>37.779258800000001</v>
      </c>
      <c r="R1173" s="3">
        <f>VLOOKUP(Table13[[#This Row],[Location_HQ]],tech_layoffs_location!A:G,7,FALSE)</f>
        <v>-122.4193286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98" t="s">
        <v>35</v>
      </c>
      <c r="N1174" s="3" t="s">
        <v>31</v>
      </c>
      <c r="O1174" s="47">
        <v>4900</v>
      </c>
      <c r="P1174" s="3">
        <v>2023</v>
      </c>
      <c r="Q1174" s="3">
        <f>VLOOKUP(Table13[[#This Row],[Location_HQ]],tech_layoffs_location!A:F,6,FALSE)</f>
        <v>37.779258800000001</v>
      </c>
      <c r="R1174" s="3">
        <f>VLOOKUP(Table13[[#This Row],[Location_HQ]],tech_layoffs_location!A:G,7,FALSE)</f>
        <v>-122.4193286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98" t="s">
        <v>242</v>
      </c>
      <c r="N1175" s="3" t="s">
        <v>39</v>
      </c>
      <c r="O1175" s="47">
        <v>337</v>
      </c>
      <c r="P1175" s="3">
        <v>2023</v>
      </c>
      <c r="Q1175" s="3">
        <f>VLOOKUP(Table13[[#This Row],[Location_HQ]],tech_layoffs_location!A:F,6,FALSE)</f>
        <v>37.486323900000002</v>
      </c>
      <c r="R1175" s="3">
        <f>VLOOKUP(Table13[[#This Row],[Location_HQ]],tech_layoffs_location!A:G,7,FALSE)</f>
        <v>-122.232523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98" t="s">
        <v>80</v>
      </c>
      <c r="N1176" s="3" t="s">
        <v>52</v>
      </c>
      <c r="O1176" s="47">
        <v>1000</v>
      </c>
      <c r="P1176" s="3">
        <v>2023</v>
      </c>
      <c r="Q1176" s="3">
        <f>VLOOKUP(Table13[[#This Row],[Location_HQ]],tech_layoffs_location!A:F,6,FALSE)</f>
        <v>52.517036500000003</v>
      </c>
      <c r="R1176" s="3">
        <f>VLOOKUP(Table13[[#This Row],[Location_HQ]],tech_layoffs_location!A:G,7,FALSE)</f>
        <v>13.3888599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98" t="s">
        <v>38</v>
      </c>
      <c r="N1177" s="3" t="s">
        <v>111</v>
      </c>
      <c r="O1177" s="47">
        <v>272</v>
      </c>
      <c r="P1177" s="3">
        <v>2023</v>
      </c>
      <c r="Q1177" s="3">
        <f>VLOOKUP(Table13[[#This Row],[Location_HQ]],tech_layoffs_location!A:F,6,FALSE)</f>
        <v>37.779258800000001</v>
      </c>
      <c r="R1177" s="3">
        <f>VLOOKUP(Table13[[#This Row],[Location_HQ]],tech_layoffs_location!A:G,7,FALSE)</f>
        <v>-122.4193286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98" t="s">
        <v>38</v>
      </c>
      <c r="N1178" s="3" t="s">
        <v>111</v>
      </c>
      <c r="O1178" s="47">
        <v>272</v>
      </c>
      <c r="P1178" s="3">
        <v>2023</v>
      </c>
      <c r="Q1178" s="3">
        <f>VLOOKUP(Table13[[#This Row],[Location_HQ]],tech_layoffs_location!A:F,6,FALSE)</f>
        <v>37.779258800000001</v>
      </c>
      <c r="R1178" s="3">
        <f>VLOOKUP(Table13[[#This Row],[Location_HQ]],tech_layoffs_location!A:G,7,FALSE)</f>
        <v>-122.4193286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98" t="s">
        <v>38</v>
      </c>
      <c r="N1179" s="3" t="s">
        <v>52</v>
      </c>
      <c r="O1179" s="47">
        <v>79</v>
      </c>
      <c r="P1179" s="3">
        <v>2023</v>
      </c>
      <c r="Q1179" s="3">
        <f>VLOOKUP(Table13[[#This Row],[Location_HQ]],tech_layoffs_location!A:F,6,FALSE)</f>
        <v>40.7127281</v>
      </c>
      <c r="R1179" s="3">
        <f>VLOOKUP(Table13[[#This Row],[Location_HQ]],tech_layoffs_location!A:G,7,FALSE)</f>
        <v>-74.006015199999993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98" t="s">
        <v>33</v>
      </c>
      <c r="N1180" s="3" t="s">
        <v>44</v>
      </c>
      <c r="O1180" s="47">
        <v>26</v>
      </c>
      <c r="P1180" s="3">
        <v>2023</v>
      </c>
      <c r="Q1180" s="3">
        <f>VLOOKUP(Table13[[#This Row],[Location_HQ]],tech_layoffs_location!A:F,6,FALSE)</f>
        <v>-33.869843899999999</v>
      </c>
      <c r="R1180" s="3">
        <f>VLOOKUP(Table13[[#This Row],[Location_HQ]],tech_layoffs_location!A:G,7,FALSE)</f>
        <v>151.2082848</v>
      </c>
    </row>
    <row r="1181" spans="1:18" x14ac:dyDescent="0.2">
      <c r="A1181" s="3">
        <v>1180</v>
      </c>
      <c r="B1181" s="3" t="s">
        <v>320</v>
      </c>
      <c r="C1181" s="3" t="s">
        <v>79</v>
      </c>
      <c r="E1181" s="3" t="s">
        <v>1373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98" t="s">
        <v>82</v>
      </c>
      <c r="N1181" s="3" t="s">
        <v>31</v>
      </c>
      <c r="O1181" s="47">
        <v>613</v>
      </c>
      <c r="P1181" s="3">
        <v>2023</v>
      </c>
      <c r="Q1181" s="3">
        <f>VLOOKUP(Table13[[#This Row],[Location_HQ]],tech_layoffs_location!A:F,6,FALSE)</f>
        <v>34.053690899999999</v>
      </c>
      <c r="R1181" s="3">
        <f>VLOOKUP(Table13[[#This Row],[Location_HQ]],tech_layoffs_location!A:G,7,FALSE)</f>
        <v>-118.242766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98" t="s">
        <v>63</v>
      </c>
      <c r="N1182" s="3" t="s">
        <v>52</v>
      </c>
      <c r="O1182" s="47">
        <v>140</v>
      </c>
      <c r="P1182" s="3">
        <v>2023</v>
      </c>
      <c r="Q1182" s="3">
        <f>VLOOKUP(Table13[[#This Row],[Location_HQ]],tech_layoffs_location!A:F,6,FALSE)</f>
        <v>40.7127281</v>
      </c>
      <c r="R1182" s="3">
        <f>VLOOKUP(Table13[[#This Row],[Location_HQ]],tech_layoffs_location!A:G,7,FALSE)</f>
        <v>-74.006015199999993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98" t="s">
        <v>63</v>
      </c>
      <c r="N1183" s="3" t="s">
        <v>31</v>
      </c>
      <c r="O1183" s="47">
        <v>1700</v>
      </c>
      <c r="P1183" s="3">
        <v>2023</v>
      </c>
      <c r="Q1183" s="3">
        <f>VLOOKUP(Table13[[#This Row],[Location_HQ]],tech_layoffs_location!A:F,6,FALSE)</f>
        <v>37.779258800000001</v>
      </c>
      <c r="R1183" s="3">
        <f>VLOOKUP(Table13[[#This Row],[Location_HQ]],tech_layoffs_location!A:G,7,FALSE)</f>
        <v>-122.4193286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98" t="s">
        <v>87</v>
      </c>
      <c r="N1184" s="3" t="s">
        <v>1716</v>
      </c>
      <c r="O1184" s="47">
        <v>110</v>
      </c>
      <c r="P1184" s="3">
        <v>2023</v>
      </c>
      <c r="Q1184" s="3">
        <f>VLOOKUP(Table13[[#This Row],[Location_HQ]],tech_layoffs_location!A:F,6,FALSE)</f>
        <v>40.7127281</v>
      </c>
      <c r="R1184" s="3">
        <f>VLOOKUP(Table13[[#This Row],[Location_HQ]],tech_layoffs_location!A:G,7,FALSE)</f>
        <v>-74.006015199999993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98" t="s">
        <v>242</v>
      </c>
      <c r="N1185" s="3" t="s">
        <v>31</v>
      </c>
      <c r="O1185" s="47">
        <v>98</v>
      </c>
      <c r="P1185" s="3">
        <v>2023</v>
      </c>
      <c r="Q1185" s="3">
        <f>VLOOKUP(Table13[[#This Row],[Location_HQ]],tech_layoffs_location!A:F,6,FALSE)</f>
        <v>-27.468968199999999</v>
      </c>
      <c r="R1185" s="3">
        <f>VLOOKUP(Table13[[#This Row],[Location_HQ]],tech_layoffs_location!A:G,7,FALSE)</f>
        <v>153.02349910000001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98" t="s">
        <v>38</v>
      </c>
      <c r="N1186" s="3" t="s">
        <v>150</v>
      </c>
      <c r="O1186" s="47">
        <v>5</v>
      </c>
      <c r="P1186" s="3">
        <v>2023</v>
      </c>
      <c r="Q1186" s="3">
        <f>VLOOKUP(Table13[[#This Row],[Location_HQ]],tech_layoffs_location!A:F,6,FALSE)</f>
        <v>12.98815675</v>
      </c>
      <c r="R1186" s="3">
        <f>VLOOKUP(Table13[[#This Row],[Location_HQ]],tech_layoffs_location!A:G,7,FALSE)</f>
        <v>77.622600037959998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98" t="s">
        <v>35</v>
      </c>
      <c r="N1187" s="3" t="s">
        <v>31</v>
      </c>
      <c r="O1187" s="47">
        <v>1300</v>
      </c>
      <c r="P1187" s="3">
        <v>2023</v>
      </c>
      <c r="Q1187" s="3">
        <f>VLOOKUP(Table13[[#This Row],[Location_HQ]],tech_layoffs_location!A:F,6,FALSE)</f>
        <v>40.7127281</v>
      </c>
      <c r="R1187" s="3">
        <f>VLOOKUP(Table13[[#This Row],[Location_HQ]],tech_layoffs_location!A:G,7,FALSE)</f>
        <v>-74.006015199999993</v>
      </c>
    </row>
    <row r="1188" spans="1:18" x14ac:dyDescent="0.2">
      <c r="A1188" s="3">
        <v>1187</v>
      </c>
      <c r="B1188" s="3" t="s">
        <v>317</v>
      </c>
      <c r="C1188" s="3" t="s">
        <v>77</v>
      </c>
      <c r="E1188" s="3" t="s">
        <v>1373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98" t="s">
        <v>24</v>
      </c>
      <c r="N1188" s="3" t="s">
        <v>31</v>
      </c>
      <c r="O1188" s="47">
        <v>899</v>
      </c>
      <c r="P1188" s="3">
        <v>2023</v>
      </c>
      <c r="Q1188" s="3">
        <f>VLOOKUP(Table13[[#This Row],[Location_HQ]],tech_layoffs_location!A:F,6,FALSE)</f>
        <v>32.717420199999999</v>
      </c>
      <c r="R1188" s="3">
        <f>VLOOKUP(Table13[[#This Row],[Location_HQ]],tech_layoffs_location!A:G,7,FALSE)</f>
        <v>-117.162772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98" t="s">
        <v>38</v>
      </c>
      <c r="N1189" s="3" t="s">
        <v>39</v>
      </c>
      <c r="O1189" s="47">
        <v>1700</v>
      </c>
      <c r="P1189" s="3">
        <v>2023</v>
      </c>
      <c r="Q1189" s="3">
        <f>VLOOKUP(Table13[[#This Row],[Location_HQ]],tech_layoffs_location!A:F,6,FALSE)</f>
        <v>52.517036500000003</v>
      </c>
      <c r="R1189" s="3">
        <f>VLOOKUP(Table13[[#This Row],[Location_HQ]],tech_layoffs_location!A:G,7,FALSE)</f>
        <v>13.3888599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98" t="s">
        <v>142</v>
      </c>
      <c r="N1190" s="3" t="s">
        <v>52</v>
      </c>
      <c r="O1190" s="47">
        <v>146</v>
      </c>
      <c r="P1190" s="3">
        <v>2023</v>
      </c>
      <c r="Q1190" s="3">
        <f>VLOOKUP(Table13[[#This Row],[Location_HQ]],tech_layoffs_location!A:F,6,FALSE)</f>
        <v>33.448436700000002</v>
      </c>
      <c r="R1190" s="3">
        <f>VLOOKUP(Table13[[#This Row],[Location_HQ]],tech_layoffs_location!A:G,7,FALSE)</f>
        <v>-112.074141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98" t="s">
        <v>35</v>
      </c>
      <c r="N1191" s="3" t="s">
        <v>52</v>
      </c>
      <c r="O1191" s="47">
        <v>105</v>
      </c>
      <c r="P1191" s="3">
        <v>2023</v>
      </c>
      <c r="Q1191" s="3">
        <f>VLOOKUP(Table13[[#This Row],[Location_HQ]],tech_layoffs_location!A:F,6,FALSE)</f>
        <v>-33.869843899999999</v>
      </c>
      <c r="R1191" s="3">
        <f>VLOOKUP(Table13[[#This Row],[Location_HQ]],tech_layoffs_location!A:G,7,FALSE)</f>
        <v>151.2082848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98" t="s">
        <v>133</v>
      </c>
      <c r="N1192" s="3" t="s">
        <v>31</v>
      </c>
      <c r="O1192" s="47">
        <v>145</v>
      </c>
      <c r="P1192" s="3">
        <v>2023</v>
      </c>
      <c r="Q1192" s="3">
        <f>VLOOKUP(Table13[[#This Row],[Location_HQ]],tech_layoffs_location!A:F,6,FALSE)</f>
        <v>42.355433400000003</v>
      </c>
      <c r="R1192" s="3">
        <f>VLOOKUP(Table13[[#This Row],[Location_HQ]],tech_layoffs_location!A:G,7,FALSE)</f>
        <v>-71.060511000000005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98" t="s">
        <v>24</v>
      </c>
      <c r="N1193" s="3" t="s">
        <v>111</v>
      </c>
      <c r="O1193" s="47">
        <v>185</v>
      </c>
      <c r="P1193" s="3">
        <v>2023</v>
      </c>
      <c r="Q1193" s="3">
        <f>VLOOKUP(Table13[[#This Row],[Location_HQ]],tech_layoffs_location!A:F,6,FALSE)</f>
        <v>32.0852997</v>
      </c>
      <c r="R1193" s="3">
        <f>VLOOKUP(Table13[[#This Row],[Location_HQ]],tech_layoffs_location!A:G,7,FALSE)</f>
        <v>34.781806400000001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98" t="s">
        <v>57</v>
      </c>
      <c r="N1194" s="3" t="s">
        <v>44</v>
      </c>
      <c r="O1194" s="47">
        <v>28</v>
      </c>
      <c r="P1194" s="3">
        <v>2023</v>
      </c>
      <c r="Q1194" s="3">
        <f>VLOOKUP(Table13[[#This Row],[Location_HQ]],tech_layoffs_location!A:F,6,FALSE)</f>
        <v>40.7127281</v>
      </c>
      <c r="R1194" s="3">
        <f>VLOOKUP(Table13[[#This Row],[Location_HQ]],tech_layoffs_location!A:G,7,FALSE)</f>
        <v>-74.006015199999993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98" t="s">
        <v>63</v>
      </c>
      <c r="N1195" s="3" t="s">
        <v>31</v>
      </c>
      <c r="O1195" s="47">
        <v>1300</v>
      </c>
      <c r="P1195" s="3">
        <v>2023</v>
      </c>
      <c r="Q1195" s="3">
        <f>VLOOKUP(Table13[[#This Row],[Location_HQ]],tech_layoffs_location!A:F,6,FALSE)</f>
        <v>37.779258800000001</v>
      </c>
      <c r="R1195" s="3">
        <f>VLOOKUP(Table13[[#This Row],[Location_HQ]],tech_layoffs_location!A:G,7,FALSE)</f>
        <v>-122.4193286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98" t="s">
        <v>63</v>
      </c>
      <c r="N1196" s="3" t="s">
        <v>31</v>
      </c>
      <c r="O1196" s="47">
        <v>168</v>
      </c>
      <c r="P1196" s="3">
        <v>2023</v>
      </c>
      <c r="Q1196" s="3">
        <f>VLOOKUP(Table13[[#This Row],[Location_HQ]],tech_layoffs_location!A:F,6,FALSE)</f>
        <v>37.779258800000001</v>
      </c>
      <c r="R1196" s="3">
        <f>VLOOKUP(Table13[[#This Row],[Location_HQ]],tech_layoffs_location!A:G,7,FALSE)</f>
        <v>-122.4193286</v>
      </c>
    </row>
    <row r="1197" spans="1:18" x14ac:dyDescent="0.2">
      <c r="A1197" s="3">
        <v>1196</v>
      </c>
      <c r="B1197" s="3" t="s">
        <v>308</v>
      </c>
      <c r="C1197" s="3" t="s">
        <v>79</v>
      </c>
      <c r="E1197" s="3" t="s">
        <v>1373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98" t="s">
        <v>120</v>
      </c>
      <c r="N1197" s="3" t="s">
        <v>52</v>
      </c>
      <c r="O1197" s="47">
        <v>205</v>
      </c>
      <c r="P1197" s="3">
        <v>2023</v>
      </c>
      <c r="Q1197" s="3">
        <f>VLOOKUP(Table13[[#This Row],[Location_HQ]],tech_layoffs_location!A:F,6,FALSE)</f>
        <v>34.053690899999999</v>
      </c>
      <c r="R1197" s="3">
        <f>VLOOKUP(Table13[[#This Row],[Location_HQ]],tech_layoffs_location!A:G,7,FALSE)</f>
        <v>-118.242766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98" t="s">
        <v>38</v>
      </c>
      <c r="N1198" s="3" t="s">
        <v>25</v>
      </c>
      <c r="O1198" s="47">
        <v>100</v>
      </c>
      <c r="P1198" s="3">
        <v>2023</v>
      </c>
      <c r="Q1198" s="3">
        <f>VLOOKUP(Table13[[#This Row],[Location_HQ]],tech_layoffs_location!A:F,6,FALSE)</f>
        <v>32.0852997</v>
      </c>
      <c r="R1198" s="3">
        <f>VLOOKUP(Table13[[#This Row],[Location_HQ]],tech_layoffs_location!A:G,7,FALSE)</f>
        <v>34.781806400000001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98" t="s">
        <v>33</v>
      </c>
      <c r="N1199" s="3" t="s">
        <v>72</v>
      </c>
      <c r="O1199" s="47">
        <v>34</v>
      </c>
      <c r="P1199" s="3">
        <v>2023</v>
      </c>
      <c r="Q1199" s="3">
        <f>VLOOKUP(Table13[[#This Row],[Location_HQ]],tech_layoffs_location!A:F,6,FALSE)</f>
        <v>32.0852997</v>
      </c>
      <c r="R1199" s="3">
        <f>VLOOKUP(Table13[[#This Row],[Location_HQ]],tech_layoffs_location!A:G,7,FALSE)</f>
        <v>34.781806400000001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98" t="s">
        <v>75</v>
      </c>
      <c r="N1200" s="3" t="s">
        <v>31</v>
      </c>
      <c r="P1200" s="3">
        <v>2023</v>
      </c>
      <c r="Q1200" s="3">
        <f>VLOOKUP(Table13[[#This Row],[Location_HQ]],tech_layoffs_location!A:F,6,FALSE)</f>
        <v>32.776271899999998</v>
      </c>
      <c r="R1200" s="3">
        <f>VLOOKUP(Table13[[#This Row],[Location_HQ]],tech_layoffs_location!A:G,7,FALSE)</f>
        <v>-96.796855899999997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98" t="s">
        <v>33</v>
      </c>
      <c r="N1201" s="3" t="s">
        <v>31</v>
      </c>
      <c r="O1201" s="47">
        <v>122</v>
      </c>
      <c r="P1201" s="3">
        <v>2023</v>
      </c>
      <c r="Q1201" s="3">
        <f>VLOOKUP(Table13[[#This Row],[Location_HQ]],tech_layoffs_location!A:F,6,FALSE)</f>
        <v>45.420877699999998</v>
      </c>
      <c r="R1201" s="3">
        <f>VLOOKUP(Table13[[#This Row],[Location_HQ]],tech_layoffs_location!A:G,7,FALSE)</f>
        <v>-75.690110599999997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98" t="s">
        <v>33</v>
      </c>
      <c r="N1202" s="3" t="s">
        <v>66</v>
      </c>
      <c r="O1202" s="47">
        <v>1100</v>
      </c>
      <c r="P1202" s="3">
        <v>2023</v>
      </c>
      <c r="Q1202" s="3">
        <f>VLOOKUP(Table13[[#This Row],[Location_HQ]],tech_layoffs_location!A:F,6,FALSE)</f>
        <v>12.98815675</v>
      </c>
      <c r="R1202" s="3">
        <f>VLOOKUP(Table13[[#This Row],[Location_HQ]],tech_layoffs_location!A:G,7,FALSE)</f>
        <v>77.622600037959998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98" t="s">
        <v>24</v>
      </c>
      <c r="N1203" s="3" t="s">
        <v>31</v>
      </c>
      <c r="O1203" s="47">
        <v>503</v>
      </c>
      <c r="P1203" s="3">
        <v>2023</v>
      </c>
      <c r="Q1203" s="3">
        <f>VLOOKUP(Table13[[#This Row],[Location_HQ]],tech_layoffs_location!A:F,6,FALSE)</f>
        <v>37.779258800000001</v>
      </c>
      <c r="R1203" s="3">
        <f>VLOOKUP(Table13[[#This Row],[Location_HQ]],tech_layoffs_location!A:G,7,FALSE)</f>
        <v>-122.4193286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98" t="s">
        <v>87</v>
      </c>
      <c r="N1204" s="3" t="s">
        <v>36</v>
      </c>
      <c r="O1204" s="47">
        <v>154</v>
      </c>
      <c r="P1204" s="3">
        <v>2023</v>
      </c>
      <c r="Q1204" s="3">
        <f>VLOOKUP(Table13[[#This Row],[Location_HQ]],tech_layoffs_location!A:F,6,FALSE)</f>
        <v>37.368830099999997</v>
      </c>
      <c r="R1204" s="3">
        <f>VLOOKUP(Table13[[#This Row],[Location_HQ]],tech_layoffs_location!A:G,7,FALSE)</f>
        <v>-122.036349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98" t="s">
        <v>142</v>
      </c>
      <c r="N1205" s="3" t="s">
        <v>31</v>
      </c>
      <c r="O1205" s="47">
        <v>35</v>
      </c>
      <c r="P1205" s="3">
        <v>2023</v>
      </c>
      <c r="Q1205" s="3">
        <f>VLOOKUP(Table13[[#This Row],[Location_HQ]],tech_layoffs_location!A:F,6,FALSE)</f>
        <v>42.355433400000003</v>
      </c>
      <c r="R1205" s="3">
        <f>VLOOKUP(Table13[[#This Row],[Location_HQ]],tech_layoffs_location!A:G,7,FALSE)</f>
        <v>-71.060511000000005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98" t="s">
        <v>63</v>
      </c>
      <c r="N1206" s="3" t="s">
        <v>31</v>
      </c>
      <c r="O1206" s="47">
        <v>91</v>
      </c>
      <c r="P1206" s="3">
        <v>2023</v>
      </c>
      <c r="Q1206" s="3">
        <f>VLOOKUP(Table13[[#This Row],[Location_HQ]],tech_layoffs_location!A:F,6,FALSE)</f>
        <v>32.0852997</v>
      </c>
      <c r="R1206" s="3">
        <f>VLOOKUP(Table13[[#This Row],[Location_HQ]],tech_layoffs_location!A:G,7,FALSE)</f>
        <v>34.781806400000001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98" t="s">
        <v>142</v>
      </c>
      <c r="N1207" s="3" t="s">
        <v>36</v>
      </c>
      <c r="O1207" s="47">
        <v>154</v>
      </c>
      <c r="P1207" s="3">
        <v>2023</v>
      </c>
      <c r="Q1207" s="3">
        <f>VLOOKUP(Table13[[#This Row],[Location_HQ]],tech_layoffs_location!A:F,6,FALSE)</f>
        <v>39.290881599999999</v>
      </c>
      <c r="R1207" s="3">
        <f>VLOOKUP(Table13[[#This Row],[Location_HQ]],tech_layoffs_location!A:G,7,FALSE)</f>
        <v>-76.610759000000002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98" t="s">
        <v>33</v>
      </c>
      <c r="N1208" s="3" t="s">
        <v>31</v>
      </c>
      <c r="O1208" s="47">
        <v>55</v>
      </c>
      <c r="P1208" s="3">
        <v>2023</v>
      </c>
      <c r="Q1208" s="3">
        <f>VLOOKUP(Table13[[#This Row],[Location_HQ]],tech_layoffs_location!A:F,6,FALSE)</f>
        <v>-37.814245399999997</v>
      </c>
      <c r="R1208" s="3">
        <f>VLOOKUP(Table13[[#This Row],[Location_HQ]],tech_layoffs_location!A:G,7,FALSE)</f>
        <v>144.9631732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98" t="s">
        <v>63</v>
      </c>
      <c r="N1209" s="3" t="s">
        <v>31</v>
      </c>
      <c r="O1209" s="47">
        <v>235</v>
      </c>
      <c r="P1209" s="3">
        <v>2023</v>
      </c>
      <c r="Q1209" s="3">
        <f>VLOOKUP(Table13[[#This Row],[Location_HQ]],tech_layoffs_location!A:F,6,FALSE)</f>
        <v>40.7127281</v>
      </c>
      <c r="R1209" s="3">
        <f>VLOOKUP(Table13[[#This Row],[Location_HQ]],tech_layoffs_location!A:G,7,FALSE)</f>
        <v>-74.006015199999993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98" t="s">
        <v>87</v>
      </c>
      <c r="N1210" s="3" t="s">
        <v>36</v>
      </c>
      <c r="O1210" s="47">
        <v>153</v>
      </c>
      <c r="P1210" s="3">
        <v>2023</v>
      </c>
      <c r="Q1210" s="3">
        <f>VLOOKUP(Table13[[#This Row],[Location_HQ]],tech_layoffs_location!A:F,6,FALSE)</f>
        <v>40.7127281</v>
      </c>
      <c r="R1210" s="3">
        <f>VLOOKUP(Table13[[#This Row],[Location_HQ]],tech_layoffs_location!A:G,7,FALSE)</f>
        <v>-74.006015199999993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98" t="s">
        <v>80</v>
      </c>
      <c r="N1211" s="3" t="s">
        <v>36</v>
      </c>
      <c r="O1211" s="47">
        <v>31</v>
      </c>
      <c r="P1211" s="3">
        <v>2023</v>
      </c>
      <c r="Q1211" s="3">
        <f>VLOOKUP(Table13[[#This Row],[Location_HQ]],tech_layoffs_location!A:F,6,FALSE)</f>
        <v>-33.437775600000002</v>
      </c>
      <c r="R1211" s="3">
        <f>VLOOKUP(Table13[[#This Row],[Location_HQ]],tech_layoffs_location!A:G,7,FALSE)</f>
        <v>-70.650450199999995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98" t="s">
        <v>38</v>
      </c>
      <c r="N1212" s="3" t="s">
        <v>36</v>
      </c>
      <c r="O1212" s="47">
        <v>21</v>
      </c>
      <c r="P1212" s="3">
        <v>2023</v>
      </c>
      <c r="Q1212" s="3">
        <f>VLOOKUP(Table13[[#This Row],[Location_HQ]],tech_layoffs_location!A:F,6,FALSE)</f>
        <v>12.98815675</v>
      </c>
      <c r="R1212" s="3">
        <f>VLOOKUP(Table13[[#This Row],[Location_HQ]],tech_layoffs_location!A:G,7,FALSE)</f>
        <v>77.622600037959998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98" t="s">
        <v>35</v>
      </c>
      <c r="N1213" s="3" t="s">
        <v>111</v>
      </c>
      <c r="O1213" s="47">
        <v>2100</v>
      </c>
      <c r="P1213" s="3">
        <v>2023</v>
      </c>
      <c r="Q1213" s="3">
        <f>VLOOKUP(Table13[[#This Row],[Location_HQ]],tech_layoffs_location!A:F,6,FALSE)</f>
        <v>37.3893889</v>
      </c>
      <c r="R1213" s="3">
        <f>VLOOKUP(Table13[[#This Row],[Location_HQ]],tech_layoffs_location!A:G,7,FALSE)</f>
        <v>-122.0832101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98" t="s">
        <v>38</v>
      </c>
      <c r="N1214" s="3" t="s">
        <v>31</v>
      </c>
      <c r="O1214" s="47">
        <v>481</v>
      </c>
      <c r="P1214" s="3">
        <v>2023</v>
      </c>
      <c r="Q1214" s="3">
        <f>VLOOKUP(Table13[[#This Row],[Location_HQ]],tech_layoffs_location!A:F,6,FALSE)</f>
        <v>40.7127281</v>
      </c>
      <c r="R1214" s="3">
        <f>VLOOKUP(Table13[[#This Row],[Location_HQ]],tech_layoffs_location!A:G,7,FALSE)</f>
        <v>-74.006015199999993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98" t="s">
        <v>38</v>
      </c>
      <c r="N1215" s="3" t="s">
        <v>39</v>
      </c>
      <c r="O1215" s="47">
        <v>700</v>
      </c>
      <c r="P1215" s="3">
        <v>2023</v>
      </c>
      <c r="Q1215" s="3">
        <f>VLOOKUP(Table13[[#This Row],[Location_HQ]],tech_layoffs_location!A:F,6,FALSE)</f>
        <v>51.489333500000001</v>
      </c>
      <c r="R1215" s="3">
        <f>VLOOKUP(Table13[[#This Row],[Location_HQ]],tech_layoffs_location!A:G,7,FALSE)</f>
        <v>-0.14405508452768701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98" t="s">
        <v>38</v>
      </c>
      <c r="N1216" s="3" t="s">
        <v>25</v>
      </c>
      <c r="O1216" s="47">
        <v>480</v>
      </c>
      <c r="P1216" s="3">
        <v>2023</v>
      </c>
      <c r="Q1216" s="3">
        <f>VLOOKUP(Table13[[#This Row],[Location_HQ]],tech_layoffs_location!A:F,6,FALSE)</f>
        <v>40.7127281</v>
      </c>
      <c r="R1216" s="3">
        <f>VLOOKUP(Table13[[#This Row],[Location_HQ]],tech_layoffs_location!A:G,7,FALSE)</f>
        <v>-74.006015199999993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98" t="s">
        <v>38</v>
      </c>
      <c r="N1217" s="3" t="s">
        <v>111</v>
      </c>
      <c r="O1217" s="47">
        <v>621</v>
      </c>
      <c r="P1217" s="3">
        <v>2023</v>
      </c>
      <c r="Q1217" s="3">
        <f>VLOOKUP(Table13[[#This Row],[Location_HQ]],tech_layoffs_location!A:F,6,FALSE)</f>
        <v>38.8950368</v>
      </c>
      <c r="R1217" s="3">
        <f>VLOOKUP(Table13[[#This Row],[Location_HQ]],tech_layoffs_location!A:G,7,FALSE)</f>
        <v>-77.036542699999998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98" t="s">
        <v>80</v>
      </c>
      <c r="N1218" s="3" t="s">
        <v>52</v>
      </c>
      <c r="O1218" s="47">
        <v>1000</v>
      </c>
      <c r="P1218" s="3">
        <v>2023</v>
      </c>
      <c r="Q1218" s="3">
        <f>VLOOKUP(Table13[[#This Row],[Location_HQ]],tech_layoffs_location!A:F,6,FALSE)</f>
        <v>52.517036500000003</v>
      </c>
      <c r="R1218" s="3">
        <f>VLOOKUP(Table13[[#This Row],[Location_HQ]],tech_layoffs_location!A:G,7,FALSE)</f>
        <v>13.3888599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98" t="s">
        <v>71</v>
      </c>
      <c r="N1219" s="3" t="s">
        <v>66</v>
      </c>
      <c r="O1219" s="47">
        <v>643</v>
      </c>
      <c r="P1219" s="3">
        <v>2023</v>
      </c>
      <c r="Q1219" s="3">
        <f>VLOOKUP(Table13[[#This Row],[Location_HQ]],tech_layoffs_location!A:F,6,FALSE)</f>
        <v>39.739236400000003</v>
      </c>
      <c r="R1219" s="3">
        <f>VLOOKUP(Table13[[#This Row],[Location_HQ]],tech_layoffs_location!A:G,7,FALSE)</f>
        <v>-104.98486200000001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98" t="s">
        <v>90</v>
      </c>
      <c r="N1220" s="3" t="s">
        <v>31</v>
      </c>
      <c r="O1220" s="47">
        <v>900</v>
      </c>
      <c r="P1220" s="3">
        <v>2023</v>
      </c>
      <c r="Q1220" s="3">
        <f>VLOOKUP(Table13[[#This Row],[Location_HQ]],tech_layoffs_location!A:F,6,FALSE)</f>
        <v>32.180234849999998</v>
      </c>
      <c r="R1220" s="3">
        <f>VLOOKUP(Table13[[#This Row],[Location_HQ]],tech_layoffs_location!A:G,7,FALSE)</f>
        <v>34.918054204052297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98" t="s">
        <v>133</v>
      </c>
      <c r="N1221" s="3" t="s">
        <v>52</v>
      </c>
      <c r="O1221" s="47">
        <v>50</v>
      </c>
      <c r="P1221" s="3">
        <v>2023</v>
      </c>
      <c r="Q1221" s="3">
        <f>VLOOKUP(Table13[[#This Row],[Location_HQ]],tech_layoffs_location!A:F,6,FALSE)</f>
        <v>12.98815675</v>
      </c>
      <c r="R1221" s="3">
        <f>VLOOKUP(Table13[[#This Row],[Location_HQ]],tech_layoffs_location!A:G,7,FALSE)</f>
        <v>77.622600037959998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98" t="s">
        <v>93</v>
      </c>
      <c r="N1222" s="3" t="s">
        <v>25</v>
      </c>
      <c r="O1222" s="47">
        <v>817</v>
      </c>
      <c r="P1222" s="3">
        <v>2023</v>
      </c>
      <c r="Q1222" s="3">
        <f>VLOOKUP(Table13[[#This Row],[Location_HQ]],tech_layoffs_location!A:F,6,FALSE)</f>
        <v>41.875561599999997</v>
      </c>
      <c r="R1222" s="3">
        <f>VLOOKUP(Table13[[#This Row],[Location_HQ]],tech_layoffs_location!A:G,7,FALSE)</f>
        <v>-87.6244212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98" t="s">
        <v>75</v>
      </c>
      <c r="N1223" s="3" t="s">
        <v>66</v>
      </c>
      <c r="O1223" s="47">
        <v>224</v>
      </c>
      <c r="P1223" s="3">
        <v>2023</v>
      </c>
      <c r="Q1223" s="3">
        <f>VLOOKUP(Table13[[#This Row],[Location_HQ]],tech_layoffs_location!A:F,6,FALSE)</f>
        <v>39.739236400000003</v>
      </c>
      <c r="R1223" s="3">
        <f>VLOOKUP(Table13[[#This Row],[Location_HQ]],tech_layoffs_location!A:G,7,FALSE)</f>
        <v>-104.98486200000001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98" t="s">
        <v>38</v>
      </c>
      <c r="N1224" s="3" t="s">
        <v>111</v>
      </c>
      <c r="O1224" s="47">
        <v>330</v>
      </c>
      <c r="P1224" s="3">
        <v>2023</v>
      </c>
      <c r="Q1224" s="3">
        <f>VLOOKUP(Table13[[#This Row],[Location_HQ]],tech_layoffs_location!A:F,6,FALSE)</f>
        <v>52.517036500000003</v>
      </c>
      <c r="R1224" s="3">
        <f>VLOOKUP(Table13[[#This Row],[Location_HQ]],tech_layoffs_location!A:G,7,FALSE)</f>
        <v>13.3888599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98" t="s">
        <v>33</v>
      </c>
      <c r="N1225" s="3" t="s">
        <v>111</v>
      </c>
      <c r="O1225" s="47">
        <v>181</v>
      </c>
      <c r="P1225" s="3">
        <v>2023</v>
      </c>
      <c r="Q1225" s="3">
        <f>VLOOKUP(Table13[[#This Row],[Location_HQ]],tech_layoffs_location!A:F,6,FALSE)</f>
        <v>40.7127281</v>
      </c>
      <c r="R1225" s="3">
        <f>VLOOKUP(Table13[[#This Row],[Location_HQ]],tech_layoffs_location!A:G,7,FALSE)</f>
        <v>-74.006015199999993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98" t="s">
        <v>242</v>
      </c>
      <c r="N1226" s="3" t="s">
        <v>111</v>
      </c>
      <c r="O1226" s="47">
        <v>173</v>
      </c>
      <c r="P1226" s="3">
        <v>2023</v>
      </c>
      <c r="Q1226" s="3">
        <f>VLOOKUP(Table13[[#This Row],[Location_HQ]],tech_layoffs_location!A:F,6,FALSE)</f>
        <v>37.779258800000001</v>
      </c>
      <c r="R1226" s="3">
        <f>VLOOKUP(Table13[[#This Row],[Location_HQ]],tech_layoffs_location!A:G,7,FALSE)</f>
        <v>-122.4193286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98" t="s">
        <v>63</v>
      </c>
      <c r="N1227" s="3" t="s">
        <v>52</v>
      </c>
      <c r="O1227" s="47">
        <v>216</v>
      </c>
      <c r="P1227" s="3">
        <v>2023</v>
      </c>
      <c r="Q1227" s="3">
        <f>VLOOKUP(Table13[[#This Row],[Location_HQ]],tech_layoffs_location!A:F,6,FALSE)</f>
        <v>42.355433400000003</v>
      </c>
      <c r="R1227" s="3">
        <f>VLOOKUP(Table13[[#This Row],[Location_HQ]],tech_layoffs_location!A:G,7,FALSE)</f>
        <v>-71.060511000000005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98" t="s">
        <v>277</v>
      </c>
      <c r="N1228" s="3" t="s">
        <v>36</v>
      </c>
      <c r="O1228" s="47">
        <v>85</v>
      </c>
      <c r="P1228" s="3">
        <v>2023</v>
      </c>
      <c r="Q1228" s="3">
        <f>VLOOKUP(Table13[[#This Row],[Location_HQ]],tech_layoffs_location!A:F,6,FALSE)</f>
        <v>37.779258800000001</v>
      </c>
      <c r="R1228" s="3">
        <f>VLOOKUP(Table13[[#This Row],[Location_HQ]],tech_layoffs_location!A:G,7,FALSE)</f>
        <v>-122.4193286</v>
      </c>
    </row>
    <row r="1229" spans="1:18" x14ac:dyDescent="0.2">
      <c r="A1229" s="3">
        <v>1228</v>
      </c>
      <c r="B1229" s="3" t="s">
        <v>278</v>
      </c>
      <c r="C1229" s="3" t="s">
        <v>79</v>
      </c>
      <c r="E1229" s="3" t="s">
        <v>1373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98" t="s">
        <v>87</v>
      </c>
      <c r="N1229" s="3" t="s">
        <v>31</v>
      </c>
      <c r="O1229" s="47">
        <v>769</v>
      </c>
      <c r="P1229" s="3">
        <v>2023</v>
      </c>
      <c r="Q1229" s="3">
        <f>VLOOKUP(Table13[[#This Row],[Location_HQ]],tech_layoffs_location!A:F,6,FALSE)</f>
        <v>34.053690899999999</v>
      </c>
      <c r="R1229" s="3">
        <f>VLOOKUP(Table13[[#This Row],[Location_HQ]],tech_layoffs_location!A:G,7,FALSE)</f>
        <v>-118.242766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98" t="s">
        <v>133</v>
      </c>
      <c r="N1230" s="3" t="s">
        <v>31</v>
      </c>
      <c r="O1230" s="47">
        <v>394</v>
      </c>
      <c r="P1230" s="3">
        <v>2023</v>
      </c>
      <c r="Q1230" s="3">
        <f>VLOOKUP(Table13[[#This Row],[Location_HQ]],tech_layoffs_location!A:F,6,FALSE)</f>
        <v>40.7127281</v>
      </c>
      <c r="R1230" s="3">
        <f>VLOOKUP(Table13[[#This Row],[Location_HQ]],tech_layoffs_location!A:G,7,FALSE)</f>
        <v>-74.006015199999993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98" t="s">
        <v>95</v>
      </c>
      <c r="N1231" s="3" t="s">
        <v>31</v>
      </c>
      <c r="O1231" s="47">
        <v>7</v>
      </c>
      <c r="P1231" s="3">
        <v>2023</v>
      </c>
      <c r="Q1231" s="3">
        <f>VLOOKUP(Table13[[#This Row],[Location_HQ]],tech_layoffs_location!A:F,6,FALSE)</f>
        <v>49.260872399999997</v>
      </c>
      <c r="R1231" s="3">
        <f>VLOOKUP(Table13[[#This Row],[Location_HQ]],tech_layoffs_location!A:G,7,FALSE)</f>
        <v>-123.113952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98" t="s">
        <v>57</v>
      </c>
      <c r="N1232" s="3" t="s">
        <v>31</v>
      </c>
      <c r="O1232" s="47">
        <v>2100</v>
      </c>
      <c r="P1232" s="3">
        <v>2023</v>
      </c>
      <c r="Q1232" s="3">
        <f>VLOOKUP(Table13[[#This Row],[Location_HQ]],tech_layoffs_location!A:F,6,FALSE)</f>
        <v>59.325117200000001</v>
      </c>
      <c r="R1232" s="3">
        <f>VLOOKUP(Table13[[#This Row],[Location_HQ]],tech_layoffs_location!A:G,7,FALSE)</f>
        <v>18.0710935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98" t="s">
        <v>142</v>
      </c>
      <c r="N1233" s="3" t="s">
        <v>111</v>
      </c>
      <c r="O1233" s="47">
        <v>364</v>
      </c>
      <c r="P1233" s="3">
        <v>2023</v>
      </c>
      <c r="Q1233" s="3">
        <f>VLOOKUP(Table13[[#This Row],[Location_HQ]],tech_layoffs_location!A:F,6,FALSE)</f>
        <v>39.290881599999999</v>
      </c>
      <c r="R1233" s="3">
        <f>VLOOKUP(Table13[[#This Row],[Location_HQ]],tech_layoffs_location!A:G,7,FALSE)</f>
        <v>-76.610759000000002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98" t="s">
        <v>242</v>
      </c>
      <c r="N1234" s="3" t="s">
        <v>31</v>
      </c>
      <c r="O1234" s="47">
        <v>462</v>
      </c>
      <c r="P1234" s="3">
        <v>2023</v>
      </c>
      <c r="Q1234" s="3">
        <f>VLOOKUP(Table13[[#This Row],[Location_HQ]],tech_layoffs_location!A:F,6,FALSE)</f>
        <v>33.448436700000002</v>
      </c>
      <c r="R1234" s="3">
        <f>VLOOKUP(Table13[[#This Row],[Location_HQ]],tech_layoffs_location!A:G,7,FALSE)</f>
        <v>-112.074141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98" t="s">
        <v>19</v>
      </c>
      <c r="N1235" s="3" t="s">
        <v>25</v>
      </c>
      <c r="O1235" s="47">
        <v>165</v>
      </c>
      <c r="P1235" s="3">
        <v>2023</v>
      </c>
      <c r="Q1235" s="3">
        <f>VLOOKUP(Table13[[#This Row],[Location_HQ]],tech_layoffs_location!A:F,6,FALSE)</f>
        <v>-37.814245399999997</v>
      </c>
      <c r="R1235" s="3">
        <f>VLOOKUP(Table13[[#This Row],[Location_HQ]],tech_layoffs_location!A:G,7,FALSE)</f>
        <v>144.9631732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98" t="s">
        <v>19</v>
      </c>
      <c r="N1236" s="3" t="s">
        <v>66</v>
      </c>
      <c r="O1236" s="47">
        <v>1300</v>
      </c>
      <c r="P1236" s="3">
        <v>2023</v>
      </c>
      <c r="Q1236" s="3">
        <f>VLOOKUP(Table13[[#This Row],[Location_HQ]],tech_layoffs_location!A:F,6,FALSE)</f>
        <v>37.779258800000001</v>
      </c>
      <c r="R1236" s="3">
        <f>VLOOKUP(Table13[[#This Row],[Location_HQ]],tech_layoffs_location!A:G,7,FALSE)</f>
        <v>-122.4193286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98" t="s">
        <v>24</v>
      </c>
      <c r="N1237" s="3" t="s">
        <v>111</v>
      </c>
      <c r="O1237" s="47">
        <v>891</v>
      </c>
      <c r="P1237" s="3">
        <v>2023</v>
      </c>
      <c r="Q1237" s="3">
        <f>VLOOKUP(Table13[[#This Row],[Location_HQ]],tech_layoffs_location!A:F,6,FALSE)</f>
        <v>40.7127281</v>
      </c>
      <c r="R1237" s="3">
        <f>VLOOKUP(Table13[[#This Row],[Location_HQ]],tech_layoffs_location!A:G,7,FALSE)</f>
        <v>-74.006015199999993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98" t="s">
        <v>95</v>
      </c>
      <c r="N1238" s="3" t="s">
        <v>66</v>
      </c>
      <c r="O1238" s="47">
        <v>644</v>
      </c>
      <c r="P1238" s="3">
        <v>2023</v>
      </c>
      <c r="Q1238" s="3">
        <f>VLOOKUP(Table13[[#This Row],[Location_HQ]],tech_layoffs_location!A:F,6,FALSE)</f>
        <v>47.603832099999998</v>
      </c>
      <c r="R1238" s="3">
        <f>VLOOKUP(Table13[[#This Row],[Location_HQ]],tech_layoffs_location!A:G,7,FALSE)</f>
        <v>-122.330062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98" t="s">
        <v>24</v>
      </c>
      <c r="N1239" s="3" t="s">
        <v>31</v>
      </c>
      <c r="O1239" s="47">
        <v>1100</v>
      </c>
      <c r="P1239" s="3">
        <v>2023</v>
      </c>
      <c r="Q1239" s="3">
        <f>VLOOKUP(Table13[[#This Row],[Location_HQ]],tech_layoffs_location!A:F,6,FALSE)</f>
        <v>37.779258800000001</v>
      </c>
      <c r="R1239" s="3">
        <f>VLOOKUP(Table13[[#This Row],[Location_HQ]],tech_layoffs_location!A:G,7,FALSE)</f>
        <v>-122.4193286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98" t="s">
        <v>142</v>
      </c>
      <c r="N1240" s="3" t="s">
        <v>39</v>
      </c>
      <c r="O1240" s="47">
        <v>288</v>
      </c>
      <c r="P1240" s="3">
        <v>2023</v>
      </c>
      <c r="Q1240" s="3">
        <f>VLOOKUP(Table13[[#This Row],[Location_HQ]],tech_layoffs_location!A:F,6,FALSE)</f>
        <v>38.8950368</v>
      </c>
      <c r="R1240" s="3">
        <f>VLOOKUP(Table13[[#This Row],[Location_HQ]],tech_layoffs_location!A:G,7,FALSE)</f>
        <v>-77.036542699999998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98" t="s">
        <v>71</v>
      </c>
      <c r="N1241" s="3" t="s">
        <v>52</v>
      </c>
      <c r="O1241" s="47">
        <v>40</v>
      </c>
      <c r="P1241" s="3">
        <v>2023</v>
      </c>
      <c r="Q1241" s="3">
        <f>VLOOKUP(Table13[[#This Row],[Location_HQ]],tech_layoffs_location!A:F,6,FALSE)</f>
        <v>-23.550650699999998</v>
      </c>
      <c r="R1241" s="3">
        <f>VLOOKUP(Table13[[#This Row],[Location_HQ]],tech_layoffs_location!A:G,7,FALSE)</f>
        <v>-46.633382400000002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98" t="s">
        <v>120</v>
      </c>
      <c r="N1242" s="3" t="s">
        <v>25</v>
      </c>
      <c r="O1242" s="47">
        <v>253</v>
      </c>
      <c r="P1242" s="3">
        <v>2023</v>
      </c>
      <c r="Q1242" s="3">
        <f>VLOOKUP(Table13[[#This Row],[Location_HQ]],tech_layoffs_location!A:F,6,FALSE)</f>
        <v>37.779258800000001</v>
      </c>
      <c r="R1242" s="3">
        <f>VLOOKUP(Table13[[#This Row],[Location_HQ]],tech_layoffs_location!A:G,7,FALSE)</f>
        <v>-122.4193286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98" t="s">
        <v>71</v>
      </c>
      <c r="N1243" s="3" t="s">
        <v>31</v>
      </c>
      <c r="O1243" s="47">
        <v>227</v>
      </c>
      <c r="P1243" s="3">
        <v>2023</v>
      </c>
      <c r="Q1243" s="3">
        <f>VLOOKUP(Table13[[#This Row],[Location_HQ]],tech_layoffs_location!A:F,6,FALSE)</f>
        <v>37.354106999999999</v>
      </c>
      <c r="R1243" s="3">
        <f>VLOOKUP(Table13[[#This Row],[Location_HQ]],tech_layoffs_location!A:G,7,FALSE)</f>
        <v>-121.95523799999999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98" t="s">
        <v>38</v>
      </c>
      <c r="N1244" s="3" t="s">
        <v>84</v>
      </c>
      <c r="O1244" s="47">
        <v>529</v>
      </c>
      <c r="P1244" s="3">
        <v>2023</v>
      </c>
      <c r="Q1244" s="3">
        <f>VLOOKUP(Table13[[#This Row],[Location_HQ]],tech_layoffs_location!A:F,6,FALSE)</f>
        <v>51.489333500000001</v>
      </c>
      <c r="R1244" s="3">
        <f>VLOOKUP(Table13[[#This Row],[Location_HQ]],tech_layoffs_location!A:G,7,FALSE)</f>
        <v>-0.14405508452768701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98" t="s">
        <v>80</v>
      </c>
      <c r="N1245" s="3" t="s">
        <v>36</v>
      </c>
      <c r="O1245" s="47">
        <v>284</v>
      </c>
      <c r="P1245" s="3">
        <v>2023</v>
      </c>
      <c r="Q1245" s="3">
        <f>VLOOKUP(Table13[[#This Row],[Location_HQ]],tech_layoffs_location!A:F,6,FALSE)</f>
        <v>37.779258800000001</v>
      </c>
      <c r="R1245" s="3">
        <f>VLOOKUP(Table13[[#This Row],[Location_HQ]],tech_layoffs_location!A:G,7,FALSE)</f>
        <v>-122.4193286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98" t="s">
        <v>51</v>
      </c>
      <c r="N1246" s="3" t="s">
        <v>66</v>
      </c>
      <c r="O1246" s="47">
        <v>469</v>
      </c>
      <c r="P1246" s="3">
        <v>2023</v>
      </c>
      <c r="Q1246" s="3">
        <f>VLOOKUP(Table13[[#This Row],[Location_HQ]],tech_layoffs_location!A:F,6,FALSE)</f>
        <v>35.780397700000002</v>
      </c>
      <c r="R1246" s="3">
        <f>VLOOKUP(Table13[[#This Row],[Location_HQ]],tech_layoffs_location!A:G,7,FALSE)</f>
        <v>-78.639098899999993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98" t="s">
        <v>120</v>
      </c>
      <c r="N1247" s="3" t="s">
        <v>52</v>
      </c>
      <c r="O1247" s="47">
        <v>84</v>
      </c>
      <c r="P1247" s="3">
        <v>2023</v>
      </c>
      <c r="Q1247" s="3">
        <f>VLOOKUP(Table13[[#This Row],[Location_HQ]],tech_layoffs_location!A:F,6,FALSE)</f>
        <v>36.739442099999998</v>
      </c>
      <c r="R1247" s="3">
        <f>VLOOKUP(Table13[[#This Row],[Location_HQ]],tech_layoffs_location!A:G,7,FALSE)</f>
        <v>-119.78483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98" t="s">
        <v>80</v>
      </c>
      <c r="N1248" s="3" t="s">
        <v>31</v>
      </c>
      <c r="O1248" s="47">
        <v>184</v>
      </c>
      <c r="P1248" s="3">
        <v>2023</v>
      </c>
      <c r="Q1248" s="3">
        <f>VLOOKUP(Table13[[#This Row],[Location_HQ]],tech_layoffs_location!A:F,6,FALSE)</f>
        <v>40.7127281</v>
      </c>
      <c r="R1248" s="3">
        <f>VLOOKUP(Table13[[#This Row],[Location_HQ]],tech_layoffs_location!A:G,7,FALSE)</f>
        <v>-74.006015199999993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98" t="s">
        <v>19</v>
      </c>
      <c r="N1249" s="3" t="s">
        <v>31</v>
      </c>
      <c r="O1249" s="47">
        <v>455</v>
      </c>
      <c r="P1249" s="3">
        <v>2023</v>
      </c>
      <c r="Q1249" s="3">
        <f>VLOOKUP(Table13[[#This Row],[Location_HQ]],tech_layoffs_location!A:F,6,FALSE)</f>
        <v>40.7127281</v>
      </c>
      <c r="R1249" s="3">
        <f>VLOOKUP(Table13[[#This Row],[Location_HQ]],tech_layoffs_location!A:G,7,FALSE)</f>
        <v>-74.006015199999993</v>
      </c>
    </row>
    <row r="1250" spans="1:18" x14ac:dyDescent="0.2">
      <c r="A1250" s="3">
        <v>1249</v>
      </c>
      <c r="B1250" s="3" t="s">
        <v>254</v>
      </c>
      <c r="C1250" s="3" t="s">
        <v>79</v>
      </c>
      <c r="E1250" s="3" t="s">
        <v>1373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98" t="s">
        <v>35</v>
      </c>
      <c r="N1250" s="3" t="s">
        <v>31</v>
      </c>
      <c r="O1250" s="47">
        <v>340</v>
      </c>
      <c r="P1250" s="3">
        <v>2023</v>
      </c>
      <c r="Q1250" s="3">
        <f>VLOOKUP(Table13[[#This Row],[Location_HQ]],tech_layoffs_location!A:F,6,FALSE)</f>
        <v>34.053690899999999</v>
      </c>
      <c r="R1250" s="3">
        <f>VLOOKUP(Table13[[#This Row],[Location_HQ]],tech_layoffs_location!A:G,7,FALSE)</f>
        <v>-118.242766</v>
      </c>
    </row>
    <row r="1251" spans="1:18" x14ac:dyDescent="0.2">
      <c r="A1251" s="3">
        <v>1250</v>
      </c>
      <c r="B1251" s="3" t="s">
        <v>251</v>
      </c>
      <c r="C1251" s="3" t="s">
        <v>79</v>
      </c>
      <c r="E1251" s="3" t="s">
        <v>1373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98" t="s">
        <v>24</v>
      </c>
      <c r="N1251" s="3" t="s">
        <v>72</v>
      </c>
      <c r="O1251" s="47">
        <v>51</v>
      </c>
      <c r="P1251" s="3">
        <v>2023</v>
      </c>
      <c r="Q1251" s="3">
        <f>VLOOKUP(Table13[[#This Row],[Location_HQ]],tech_layoffs_location!A:F,6,FALSE)</f>
        <v>34.053690899999999</v>
      </c>
      <c r="R1251" s="3">
        <f>VLOOKUP(Table13[[#This Row],[Location_HQ]],tech_layoffs_location!A:G,7,FALSE)</f>
        <v>-118.242766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98" t="s">
        <v>71</v>
      </c>
      <c r="N1252" s="3" t="s">
        <v>72</v>
      </c>
      <c r="O1252" s="47">
        <v>17</v>
      </c>
      <c r="P1252" s="3">
        <v>2023</v>
      </c>
      <c r="Q1252" s="3">
        <f>VLOOKUP(Table13[[#This Row],[Location_HQ]],tech_layoffs_location!A:F,6,FALSE)</f>
        <v>12.98815675</v>
      </c>
      <c r="R1252" s="3">
        <f>VLOOKUP(Table13[[#This Row],[Location_HQ]],tech_layoffs_location!A:G,7,FALSE)</f>
        <v>77.622600037959998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98" t="s">
        <v>38</v>
      </c>
      <c r="N1253" s="3" t="s">
        <v>25</v>
      </c>
      <c r="O1253" s="47">
        <v>116</v>
      </c>
      <c r="P1253" s="3">
        <v>2023</v>
      </c>
      <c r="Q1253" s="3">
        <f>VLOOKUP(Table13[[#This Row],[Location_HQ]],tech_layoffs_location!A:F,6,FALSE)</f>
        <v>37.779258800000001</v>
      </c>
      <c r="R1253" s="3">
        <f>VLOOKUP(Table13[[#This Row],[Location_HQ]],tech_layoffs_location!A:G,7,FALSE)</f>
        <v>-122.4193286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98" t="s">
        <v>24</v>
      </c>
      <c r="N1254" s="3" t="s">
        <v>72</v>
      </c>
      <c r="O1254" s="47">
        <v>24</v>
      </c>
      <c r="P1254" s="3">
        <v>2023</v>
      </c>
      <c r="Q1254" s="3">
        <f>VLOOKUP(Table13[[#This Row],[Location_HQ]],tech_layoffs_location!A:F,6,FALSE)</f>
        <v>12.98815675</v>
      </c>
      <c r="R1254" s="3">
        <f>VLOOKUP(Table13[[#This Row],[Location_HQ]],tech_layoffs_location!A:G,7,FALSE)</f>
        <v>77.622600037959998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98" t="s">
        <v>57</v>
      </c>
      <c r="N1255" s="3" t="s">
        <v>25</v>
      </c>
      <c r="O1255" s="47">
        <v>88</v>
      </c>
      <c r="P1255" s="3">
        <v>2023</v>
      </c>
      <c r="Q1255" s="3">
        <f>VLOOKUP(Table13[[#This Row],[Location_HQ]],tech_layoffs_location!A:F,6,FALSE)</f>
        <v>12.98815675</v>
      </c>
      <c r="R1255" s="3">
        <f>VLOOKUP(Table13[[#This Row],[Location_HQ]],tech_layoffs_location!A:G,7,FALSE)</f>
        <v>77.622600037959998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98" t="s">
        <v>35</v>
      </c>
      <c r="N1256" s="3" t="s">
        <v>31</v>
      </c>
      <c r="O1256" s="47">
        <v>16500</v>
      </c>
      <c r="P1256" s="3">
        <v>2023</v>
      </c>
      <c r="Q1256" s="3">
        <f>VLOOKUP(Table13[[#This Row],[Location_HQ]],tech_layoffs_location!A:F,6,FALSE)</f>
        <v>1.2899175000000001</v>
      </c>
      <c r="R1256" s="3">
        <f>VLOOKUP(Table13[[#This Row],[Location_HQ]],tech_layoffs_location!A:G,7,FALSE)</f>
        <v>103.8519072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98" t="s">
        <v>80</v>
      </c>
      <c r="N1257" s="3" t="s">
        <v>44</v>
      </c>
      <c r="O1257" s="47">
        <v>134</v>
      </c>
      <c r="P1257" s="3">
        <v>2023</v>
      </c>
      <c r="Q1257" s="3">
        <f>VLOOKUP(Table13[[#This Row],[Location_HQ]],tech_layoffs_location!A:F,6,FALSE)</f>
        <v>43.6534817</v>
      </c>
      <c r="R1257" s="3">
        <f>VLOOKUP(Table13[[#This Row],[Location_HQ]],tech_layoffs_location!A:G,7,FALSE)</f>
        <v>-79.383934699999998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98" t="s">
        <v>35</v>
      </c>
      <c r="N1258" s="3" t="s">
        <v>31</v>
      </c>
      <c r="O1258" s="47">
        <v>25200</v>
      </c>
      <c r="P1258" s="3">
        <v>2023</v>
      </c>
      <c r="Q1258" s="3">
        <f>VLOOKUP(Table13[[#This Row],[Location_HQ]],tech_layoffs_location!A:F,6,FALSE)</f>
        <v>37.779258800000001</v>
      </c>
      <c r="R1258" s="3">
        <f>VLOOKUP(Table13[[#This Row],[Location_HQ]],tech_layoffs_location!A:G,7,FALSE)</f>
        <v>-122.4193286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98" t="s">
        <v>93</v>
      </c>
      <c r="N1259" s="3" t="s">
        <v>39</v>
      </c>
      <c r="O1259" s="47">
        <v>1100</v>
      </c>
      <c r="P1259" s="3">
        <v>2023</v>
      </c>
      <c r="Q1259" s="3">
        <f>VLOOKUP(Table13[[#This Row],[Location_HQ]],tech_layoffs_location!A:F,6,FALSE)</f>
        <v>47.603832099999998</v>
      </c>
      <c r="R1259" s="3">
        <f>VLOOKUP(Table13[[#This Row],[Location_HQ]],tech_layoffs_location!A:G,7,FALSE)</f>
        <v>-122.330062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98" t="s">
        <v>38</v>
      </c>
      <c r="N1260" s="3" t="s">
        <v>31</v>
      </c>
      <c r="O1260" s="47">
        <v>5600</v>
      </c>
      <c r="P1260" s="3">
        <v>2023</v>
      </c>
      <c r="Q1260" s="3">
        <f>VLOOKUP(Table13[[#This Row],[Location_HQ]],tech_layoffs_location!A:F,6,FALSE)</f>
        <v>37.451967099999997</v>
      </c>
      <c r="R1260" s="3">
        <f>VLOOKUP(Table13[[#This Row],[Location_HQ]],tech_layoffs_location!A:G,7,FALSE)</f>
        <v>-122.177992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98" t="s">
        <v>242</v>
      </c>
      <c r="N1261" s="3" t="s">
        <v>31</v>
      </c>
      <c r="O1261" s="47">
        <v>214</v>
      </c>
      <c r="P1261" s="3">
        <v>2023</v>
      </c>
      <c r="Q1261" s="3">
        <f>VLOOKUP(Table13[[#This Row],[Location_HQ]],tech_layoffs_location!A:F,6,FALSE)</f>
        <v>37.779258800000001</v>
      </c>
      <c r="R1261" s="3">
        <f>VLOOKUP(Table13[[#This Row],[Location_HQ]],tech_layoffs_location!A:G,7,FALSE)</f>
        <v>-122.4193286</v>
      </c>
    </row>
    <row r="1262" spans="1:18" x14ac:dyDescent="0.2">
      <c r="A1262" s="3">
        <v>1261</v>
      </c>
      <c r="B1262" s="3" t="s">
        <v>239</v>
      </c>
      <c r="C1262" s="3" t="s">
        <v>77</v>
      </c>
      <c r="E1262" s="3" t="s">
        <v>1373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98" t="s">
        <v>63</v>
      </c>
      <c r="N1262" s="3" t="s">
        <v>44</v>
      </c>
      <c r="O1262" s="47">
        <v>537</v>
      </c>
      <c r="P1262" s="3">
        <v>2023</v>
      </c>
      <c r="Q1262" s="3">
        <f>VLOOKUP(Table13[[#This Row],[Location_HQ]],tech_layoffs_location!A:F,6,FALSE)</f>
        <v>32.717420199999999</v>
      </c>
      <c r="R1262" s="3">
        <f>VLOOKUP(Table13[[#This Row],[Location_HQ]],tech_layoffs_location!A:G,7,FALSE)</f>
        <v>-117.162772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98" t="s">
        <v>57</v>
      </c>
      <c r="N1263" s="3" t="s">
        <v>25</v>
      </c>
      <c r="O1263" s="47">
        <v>81</v>
      </c>
      <c r="P1263" s="3">
        <v>2023</v>
      </c>
      <c r="Q1263" s="3">
        <f>VLOOKUP(Table13[[#This Row],[Location_HQ]],tech_layoffs_location!A:F,6,FALSE)</f>
        <v>37.287166999999997</v>
      </c>
      <c r="R1263" s="3">
        <f>VLOOKUP(Table13[[#This Row],[Location_HQ]],tech_layoffs_location!A:G,7,FALSE)</f>
        <v>-121.94995900000001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98" t="s">
        <v>33</v>
      </c>
      <c r="N1264" s="3" t="s">
        <v>111</v>
      </c>
      <c r="O1264" s="47">
        <v>100</v>
      </c>
      <c r="P1264" s="3">
        <v>2023</v>
      </c>
      <c r="Q1264" s="3">
        <f>VLOOKUP(Table13[[#This Row],[Location_HQ]],tech_layoffs_location!A:F,6,FALSE)</f>
        <v>40.7127281</v>
      </c>
      <c r="R1264" s="3">
        <f>VLOOKUP(Table13[[#This Row],[Location_HQ]],tech_layoffs_location!A:G,7,FALSE)</f>
        <v>-74.006015199999993</v>
      </c>
    </row>
    <row r="1265" spans="1:18" x14ac:dyDescent="0.2">
      <c r="A1265" s="3">
        <v>1264</v>
      </c>
      <c r="B1265" s="3" t="s">
        <v>235</v>
      </c>
      <c r="C1265" s="3" t="s">
        <v>79</v>
      </c>
      <c r="E1265" s="3" t="s">
        <v>1373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98" t="s">
        <v>24</v>
      </c>
      <c r="N1265" s="3" t="s">
        <v>25</v>
      </c>
      <c r="O1265" s="47">
        <v>216</v>
      </c>
      <c r="P1265" s="3">
        <v>2023</v>
      </c>
      <c r="Q1265" s="3">
        <f>VLOOKUP(Table13[[#This Row],[Location_HQ]],tech_layoffs_location!A:F,6,FALSE)</f>
        <v>34.053690899999999</v>
      </c>
      <c r="R1265" s="3">
        <f>VLOOKUP(Table13[[#This Row],[Location_HQ]],tech_layoffs_location!A:G,7,FALSE)</f>
        <v>-118.242766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98" t="s">
        <v>63</v>
      </c>
      <c r="N1266" s="3" t="s">
        <v>52</v>
      </c>
      <c r="O1266" s="47">
        <v>65</v>
      </c>
      <c r="P1266" s="3">
        <v>2023</v>
      </c>
      <c r="Q1266" s="3">
        <f>VLOOKUP(Table13[[#This Row],[Location_HQ]],tech_layoffs_location!A:F,6,FALSE)</f>
        <v>32.186024400000001</v>
      </c>
      <c r="R1266" s="3">
        <f>VLOOKUP(Table13[[#This Row],[Location_HQ]],tech_layoffs_location!A:G,7,FALSE)</f>
        <v>34.867835900000003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98" t="s">
        <v>38</v>
      </c>
      <c r="N1267" s="3" t="s">
        <v>31</v>
      </c>
      <c r="O1267" s="47">
        <v>896</v>
      </c>
      <c r="P1267" s="3">
        <v>2023</v>
      </c>
      <c r="Q1267" s="3">
        <f>VLOOKUP(Table13[[#This Row],[Location_HQ]],tech_layoffs_location!A:F,6,FALSE)</f>
        <v>-33.869843899999999</v>
      </c>
      <c r="R1267" s="3">
        <f>VLOOKUP(Table13[[#This Row],[Location_HQ]],tech_layoffs_location!A:G,7,FALSE)</f>
        <v>151.2082848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98" t="s">
        <v>57</v>
      </c>
      <c r="N1268" s="3" t="s">
        <v>36</v>
      </c>
      <c r="O1268" s="47">
        <v>8</v>
      </c>
      <c r="P1268" s="3">
        <v>2023</v>
      </c>
      <c r="Q1268" s="3">
        <f>VLOOKUP(Table13[[#This Row],[Location_HQ]],tech_layoffs_location!A:F,6,FALSE)</f>
        <v>52.517036500000003</v>
      </c>
      <c r="R1268" s="3">
        <f>VLOOKUP(Table13[[#This Row],[Location_HQ]],tech_layoffs_location!A:G,7,FALSE)</f>
        <v>13.3888599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98" t="s">
        <v>38</v>
      </c>
      <c r="N1269" s="3" t="s">
        <v>1716</v>
      </c>
      <c r="P1269" s="3">
        <v>2023</v>
      </c>
      <c r="Q1269" s="3">
        <f>VLOOKUP(Table13[[#This Row],[Location_HQ]],tech_layoffs_location!A:F,6,FALSE)</f>
        <v>51.489333500000001</v>
      </c>
      <c r="R1269" s="3">
        <f>VLOOKUP(Table13[[#This Row],[Location_HQ]],tech_layoffs_location!A:G,7,FALSE)</f>
        <v>-0.14405508452768701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98" t="s">
        <v>80</v>
      </c>
      <c r="N1270" s="3" t="s">
        <v>111</v>
      </c>
      <c r="O1270" s="47">
        <v>711</v>
      </c>
      <c r="P1270" s="3">
        <v>2023</v>
      </c>
      <c r="Q1270" s="3">
        <f>VLOOKUP(Table13[[#This Row],[Location_HQ]],tech_layoffs_location!A:F,6,FALSE)</f>
        <v>37.8708393</v>
      </c>
      <c r="R1270" s="3">
        <f>VLOOKUP(Table13[[#This Row],[Location_HQ]],tech_layoffs_location!A:G,7,FALSE)</f>
        <v>-122.272863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98" t="s">
        <v>24</v>
      </c>
      <c r="N1271" s="3" t="s">
        <v>111</v>
      </c>
      <c r="O1271" s="47">
        <v>156</v>
      </c>
      <c r="P1271" s="3">
        <v>2023</v>
      </c>
      <c r="Q1271" s="3">
        <f>VLOOKUP(Table13[[#This Row],[Location_HQ]],tech_layoffs_location!A:F,6,FALSE)</f>
        <v>40.7127281</v>
      </c>
      <c r="R1271" s="3">
        <f>VLOOKUP(Table13[[#This Row],[Location_HQ]],tech_layoffs_location!A:G,7,FALSE)</f>
        <v>-74.006015199999993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98" t="s">
        <v>71</v>
      </c>
      <c r="N1272" s="3" t="s">
        <v>72</v>
      </c>
      <c r="O1272" s="47">
        <v>17</v>
      </c>
      <c r="P1272" s="3">
        <v>2023</v>
      </c>
      <c r="Q1272" s="3">
        <f>VLOOKUP(Table13[[#This Row],[Location_HQ]],tech_layoffs_location!A:F,6,FALSE)</f>
        <v>12.98815675</v>
      </c>
      <c r="R1272" s="3">
        <f>VLOOKUP(Table13[[#This Row],[Location_HQ]],tech_layoffs_location!A:G,7,FALSE)</f>
        <v>77.622600037959998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98" t="s">
        <v>82</v>
      </c>
      <c r="N1273" s="3" t="s">
        <v>31</v>
      </c>
      <c r="O1273" s="47">
        <v>409</v>
      </c>
      <c r="P1273" s="3">
        <v>2023</v>
      </c>
      <c r="Q1273" s="3">
        <f>VLOOKUP(Table13[[#This Row],[Location_HQ]],tech_layoffs_location!A:F,6,FALSE)</f>
        <v>37.368830099999997</v>
      </c>
      <c r="R1273" s="3">
        <f>VLOOKUP(Table13[[#This Row],[Location_HQ]],tech_layoffs_location!A:G,7,FALSE)</f>
        <v>-122.036349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98" t="s">
        <v>82</v>
      </c>
      <c r="N1274" s="3" t="s">
        <v>66</v>
      </c>
      <c r="O1274" s="47">
        <v>274</v>
      </c>
      <c r="P1274" s="3">
        <v>2023</v>
      </c>
      <c r="Q1274" s="3">
        <f>VLOOKUP(Table13[[#This Row],[Location_HQ]],tech_layoffs_location!A:F,6,FALSE)</f>
        <v>40.7127281</v>
      </c>
      <c r="R1274" s="3">
        <f>VLOOKUP(Table13[[#This Row],[Location_HQ]],tech_layoffs_location!A:G,7,FALSE)</f>
        <v>-74.006015199999993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98" t="s">
        <v>80</v>
      </c>
      <c r="N1275" s="3" t="s">
        <v>25</v>
      </c>
      <c r="O1275" s="47">
        <v>363</v>
      </c>
      <c r="P1275" s="3">
        <v>2023</v>
      </c>
      <c r="Q1275" s="3">
        <f>VLOOKUP(Table13[[#This Row],[Location_HQ]],tech_layoffs_location!A:F,6,FALSE)</f>
        <v>13.0836939</v>
      </c>
      <c r="R1275" s="3">
        <f>VLOOKUP(Table13[[#This Row],[Location_HQ]],tech_layoffs_location!A:G,7,FALSE)</f>
        <v>80.270185999999995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98" t="s">
        <v>24</v>
      </c>
      <c r="N1276" s="3" t="s">
        <v>31</v>
      </c>
      <c r="O1276" s="47">
        <v>20</v>
      </c>
      <c r="P1276" s="3">
        <v>2023</v>
      </c>
      <c r="Q1276" s="3">
        <f>VLOOKUP(Table13[[#This Row],[Location_HQ]],tech_layoffs_location!A:F,6,FALSE)</f>
        <v>53.349379499999998</v>
      </c>
      <c r="R1276" s="3">
        <f>VLOOKUP(Table13[[#This Row],[Location_HQ]],tech_layoffs_location!A:G,7,FALSE)</f>
        <v>-6.2605592999999997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98" t="s">
        <v>93</v>
      </c>
      <c r="N1277" s="3" t="s">
        <v>31</v>
      </c>
      <c r="O1277" s="47">
        <v>118</v>
      </c>
      <c r="P1277" s="3">
        <v>2023</v>
      </c>
      <c r="Q1277" s="3">
        <f>VLOOKUP(Table13[[#This Row],[Location_HQ]],tech_layoffs_location!A:F,6,FALSE)</f>
        <v>25.774172799999999</v>
      </c>
      <c r="R1277" s="3">
        <f>VLOOKUP(Table13[[#This Row],[Location_HQ]],tech_layoffs_location!A:G,7,FALSE)</f>
        <v>-80.193619999999996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98" t="s">
        <v>63</v>
      </c>
      <c r="N1278" s="3" t="s">
        <v>31</v>
      </c>
      <c r="O1278" s="47">
        <v>91</v>
      </c>
      <c r="P1278" s="3">
        <v>2023</v>
      </c>
      <c r="Q1278" s="3">
        <f>VLOOKUP(Table13[[#This Row],[Location_HQ]],tech_layoffs_location!A:F,6,FALSE)</f>
        <v>32.0852997</v>
      </c>
      <c r="R1278" s="3">
        <f>VLOOKUP(Table13[[#This Row],[Location_HQ]],tech_layoffs_location!A:G,7,FALSE)</f>
        <v>34.781806400000001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98" t="s">
        <v>142</v>
      </c>
      <c r="N1279" s="3" t="s">
        <v>44</v>
      </c>
      <c r="O1279" s="47">
        <v>256</v>
      </c>
      <c r="P1279" s="3">
        <v>2023</v>
      </c>
      <c r="Q1279" s="3">
        <f>VLOOKUP(Table13[[#This Row],[Location_HQ]],tech_layoffs_location!A:F,6,FALSE)</f>
        <v>27.6886419</v>
      </c>
      <c r="R1279" s="3">
        <f>VLOOKUP(Table13[[#This Row],[Location_HQ]],tech_layoffs_location!A:G,7,FALSE)</f>
        <v>-82.572319300000004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98" t="s">
        <v>87</v>
      </c>
      <c r="N1280" s="3" t="s">
        <v>36</v>
      </c>
      <c r="O1280" s="47">
        <v>33</v>
      </c>
      <c r="P1280" s="3">
        <v>2023</v>
      </c>
      <c r="Q1280" s="3">
        <f>VLOOKUP(Table13[[#This Row],[Location_HQ]],tech_layoffs_location!A:F,6,FALSE)</f>
        <v>47.603832099999998</v>
      </c>
      <c r="R1280" s="3">
        <f>VLOOKUP(Table13[[#This Row],[Location_HQ]],tech_layoffs_location!A:G,7,FALSE)</f>
        <v>-122.330062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98" t="s">
        <v>195</v>
      </c>
      <c r="N1281" s="3" t="s">
        <v>31</v>
      </c>
      <c r="O1281" s="47">
        <v>316</v>
      </c>
      <c r="P1281" s="3">
        <v>2023</v>
      </c>
      <c r="Q1281" s="3">
        <f>VLOOKUP(Table13[[#This Row],[Location_HQ]],tech_layoffs_location!A:F,6,FALSE)</f>
        <v>40.759619800000003</v>
      </c>
      <c r="R1281" s="3">
        <f>VLOOKUP(Table13[[#This Row],[Location_HQ]],tech_layoffs_location!A:G,7,FALSE)</f>
        <v>-111.886797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98" t="s">
        <v>38</v>
      </c>
      <c r="N1282" s="3" t="s">
        <v>52</v>
      </c>
      <c r="O1282" s="47">
        <v>111</v>
      </c>
      <c r="P1282" s="3">
        <v>2023</v>
      </c>
      <c r="Q1282" s="3">
        <f>VLOOKUP(Table13[[#This Row],[Location_HQ]],tech_layoffs_location!A:F,6,FALSE)</f>
        <v>39.739236400000003</v>
      </c>
      <c r="R1282" s="3">
        <f>VLOOKUP(Table13[[#This Row],[Location_HQ]],tech_layoffs_location!A:G,7,FALSE)</f>
        <v>-104.98486200000001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98" t="s">
        <v>75</v>
      </c>
      <c r="N1283" s="3" t="s">
        <v>31</v>
      </c>
      <c r="O1283" s="47">
        <v>179</v>
      </c>
      <c r="P1283" s="3">
        <v>2023</v>
      </c>
      <c r="Q1283" s="3">
        <f>VLOOKUP(Table13[[#This Row],[Location_HQ]],tech_layoffs_location!A:F,6,FALSE)</f>
        <v>39.739236400000003</v>
      </c>
      <c r="R1283" s="3">
        <f>VLOOKUP(Table13[[#This Row],[Location_HQ]],tech_layoffs_location!A:G,7,FALSE)</f>
        <v>-104.98486200000001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98" t="s">
        <v>38</v>
      </c>
      <c r="N1284" s="3" t="s">
        <v>25</v>
      </c>
      <c r="O1284" s="47">
        <v>32</v>
      </c>
      <c r="P1284" s="3">
        <v>2023</v>
      </c>
      <c r="Q1284" s="3">
        <f>VLOOKUP(Table13[[#This Row],[Location_HQ]],tech_layoffs_location!A:F,6,FALSE)</f>
        <v>37.779258800000001</v>
      </c>
      <c r="R1284" s="3">
        <f>VLOOKUP(Table13[[#This Row],[Location_HQ]],tech_layoffs_location!A:G,7,FALSE)</f>
        <v>-122.4193286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98" t="s">
        <v>142</v>
      </c>
      <c r="N1285" s="3" t="s">
        <v>25</v>
      </c>
      <c r="O1285" s="47">
        <v>322</v>
      </c>
      <c r="P1285" s="3">
        <v>2023</v>
      </c>
      <c r="Q1285" s="3">
        <f>VLOOKUP(Table13[[#This Row],[Location_HQ]],tech_layoffs_location!A:F,6,FALSE)</f>
        <v>40.7127281</v>
      </c>
      <c r="R1285" s="3">
        <f>VLOOKUP(Table13[[#This Row],[Location_HQ]],tech_layoffs_location!A:G,7,FALSE)</f>
        <v>-74.006015199999993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98" t="s">
        <v>63</v>
      </c>
      <c r="N1286" s="3" t="s">
        <v>52</v>
      </c>
      <c r="O1286" s="47">
        <v>351</v>
      </c>
      <c r="P1286" s="3">
        <v>2023</v>
      </c>
      <c r="Q1286" s="3">
        <f>VLOOKUP(Table13[[#This Row],[Location_HQ]],tech_layoffs_location!A:F,6,FALSE)</f>
        <v>33.748992399999999</v>
      </c>
      <c r="R1286" s="3">
        <f>VLOOKUP(Table13[[#This Row],[Location_HQ]],tech_layoffs_location!A:G,7,FALSE)</f>
        <v>-84.390264400000007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98" t="s">
        <v>33</v>
      </c>
      <c r="N1287" s="3" t="s">
        <v>44</v>
      </c>
      <c r="O1287" s="47">
        <v>103</v>
      </c>
      <c r="P1287" s="3">
        <v>2023</v>
      </c>
      <c r="Q1287" s="3">
        <f>VLOOKUP(Table13[[#This Row],[Location_HQ]],tech_layoffs_location!A:F,6,FALSE)</f>
        <v>-1.2832532999999999</v>
      </c>
      <c r="R1287" s="3">
        <f>VLOOKUP(Table13[[#This Row],[Location_HQ]],tech_layoffs_location!A:G,7,FALSE)</f>
        <v>36.817244899999999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98" t="s">
        <v>120</v>
      </c>
      <c r="N1288" s="3" t="s">
        <v>25</v>
      </c>
      <c r="O1288" s="47">
        <v>1500</v>
      </c>
      <c r="P1288" s="3">
        <v>2023</v>
      </c>
      <c r="Q1288" s="3">
        <f>VLOOKUP(Table13[[#This Row],[Location_HQ]],tech_layoffs_location!A:F,6,FALSE)</f>
        <v>37.779258800000001</v>
      </c>
      <c r="R1288" s="3">
        <f>VLOOKUP(Table13[[#This Row],[Location_HQ]],tech_layoffs_location!A:G,7,FALSE)</f>
        <v>-122.4193286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98" t="s">
        <v>80</v>
      </c>
      <c r="N1289" s="3" t="s">
        <v>36</v>
      </c>
      <c r="O1289" s="47">
        <v>39</v>
      </c>
      <c r="P1289" s="3">
        <v>2023</v>
      </c>
      <c r="Q1289" s="3">
        <f>VLOOKUP(Table13[[#This Row],[Location_HQ]],tech_layoffs_location!A:F,6,FALSE)</f>
        <v>28.4646148</v>
      </c>
      <c r="R1289" s="3">
        <f>VLOOKUP(Table13[[#This Row],[Location_HQ]],tech_layoffs_location!A:G,7,FALSE)</f>
        <v>77.029919399999997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98" t="s">
        <v>140</v>
      </c>
      <c r="N1290" s="3" t="s">
        <v>44</v>
      </c>
      <c r="O1290" s="47">
        <v>149</v>
      </c>
      <c r="P1290" s="3">
        <v>2023</v>
      </c>
      <c r="Q1290" s="3">
        <f>VLOOKUP(Table13[[#This Row],[Location_HQ]],tech_layoffs_location!A:F,6,FALSE)</f>
        <v>37.4443293</v>
      </c>
      <c r="R1290" s="3">
        <f>VLOOKUP(Table13[[#This Row],[Location_HQ]],tech_layoffs_location!A:G,7,FALSE)</f>
        <v>-122.1598465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98" t="s">
        <v>82</v>
      </c>
      <c r="N1291" s="3" t="s">
        <v>39</v>
      </c>
      <c r="O1291" s="47">
        <v>569</v>
      </c>
      <c r="P1291" s="3">
        <v>2023</v>
      </c>
      <c r="Q1291" s="3">
        <f>VLOOKUP(Table13[[#This Row],[Location_HQ]],tech_layoffs_location!A:F,6,FALSE)</f>
        <v>40.7127281</v>
      </c>
      <c r="R1291" s="3">
        <f>VLOOKUP(Table13[[#This Row],[Location_HQ]],tech_layoffs_location!A:G,7,FALSE)</f>
        <v>-74.006015199999993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98" t="s">
        <v>33</v>
      </c>
      <c r="N1292" s="3" t="s">
        <v>31</v>
      </c>
      <c r="O1292" s="47">
        <v>1600</v>
      </c>
      <c r="P1292" s="3">
        <v>2023</v>
      </c>
      <c r="Q1292" s="3">
        <f>VLOOKUP(Table13[[#This Row],[Location_HQ]],tech_layoffs_location!A:F,6,FALSE)</f>
        <v>37.779258800000001</v>
      </c>
      <c r="R1292" s="3">
        <f>VLOOKUP(Table13[[#This Row],[Location_HQ]],tech_layoffs_location!A:G,7,FALSE)</f>
        <v>-122.4193286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98" t="s">
        <v>35</v>
      </c>
      <c r="N1293" s="3" t="s">
        <v>25</v>
      </c>
      <c r="O1293" s="47">
        <v>46</v>
      </c>
      <c r="P1293" s="3">
        <v>2023</v>
      </c>
      <c r="Q1293" s="3">
        <f>VLOOKUP(Table13[[#This Row],[Location_HQ]],tech_layoffs_location!A:F,6,FALSE)</f>
        <v>-36.852094999999998</v>
      </c>
      <c r="R1293" s="3">
        <f>VLOOKUP(Table13[[#This Row],[Location_HQ]],tech_layoffs_location!A:G,7,FALSE)</f>
        <v>174.76318029999999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98" t="s">
        <v>142</v>
      </c>
      <c r="N1294" s="3" t="s">
        <v>31</v>
      </c>
      <c r="O1294" s="47">
        <v>188</v>
      </c>
      <c r="P1294" s="3">
        <v>2023</v>
      </c>
      <c r="Q1294" s="3">
        <f>VLOOKUP(Table13[[#This Row],[Location_HQ]],tech_layoffs_location!A:F,6,FALSE)</f>
        <v>51.489333500000001</v>
      </c>
      <c r="R1294" s="3">
        <f>VLOOKUP(Table13[[#This Row],[Location_HQ]],tech_layoffs_location!A:G,7,FALSE)</f>
        <v>-0.14405508452768701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98" t="s">
        <v>63</v>
      </c>
      <c r="N1295" s="3" t="s">
        <v>72</v>
      </c>
      <c r="O1295" s="47">
        <v>12</v>
      </c>
      <c r="P1295" s="3">
        <v>2023</v>
      </c>
      <c r="Q1295" s="3">
        <f>VLOOKUP(Table13[[#This Row],[Location_HQ]],tech_layoffs_location!A:F,6,FALSE)</f>
        <v>43.6534817</v>
      </c>
      <c r="R1295" s="3">
        <f>VLOOKUP(Table13[[#This Row],[Location_HQ]],tech_layoffs_location!A:G,7,FALSE)</f>
        <v>-79.383934699999998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98" t="s">
        <v>140</v>
      </c>
      <c r="N1296" s="3" t="s">
        <v>52</v>
      </c>
      <c r="O1296" s="47">
        <v>57</v>
      </c>
      <c r="P1296" s="3">
        <v>2023</v>
      </c>
      <c r="Q1296" s="3">
        <f>VLOOKUP(Table13[[#This Row],[Location_HQ]],tech_layoffs_location!A:F,6,FALSE)</f>
        <v>37.779258800000001</v>
      </c>
      <c r="R1296" s="3">
        <f>VLOOKUP(Table13[[#This Row],[Location_HQ]],tech_layoffs_location!A:G,7,FALSE)</f>
        <v>-122.4193286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98" t="s">
        <v>71</v>
      </c>
      <c r="N1297" s="3" t="s">
        <v>111</v>
      </c>
      <c r="O1297" s="47">
        <v>389</v>
      </c>
      <c r="P1297" s="3">
        <v>2023</v>
      </c>
      <c r="Q1297" s="3">
        <f>VLOOKUP(Table13[[#This Row],[Location_HQ]],tech_layoffs_location!A:F,6,FALSE)</f>
        <v>45.5031824</v>
      </c>
      <c r="R1297" s="3">
        <f>VLOOKUP(Table13[[#This Row],[Location_HQ]],tech_layoffs_location!A:G,7,FALSE)</f>
        <v>-73.569806499999999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98" t="s">
        <v>195</v>
      </c>
      <c r="N1298" s="3" t="s">
        <v>31</v>
      </c>
      <c r="O1298" s="47">
        <v>574</v>
      </c>
      <c r="P1298" s="3">
        <v>2023</v>
      </c>
      <c r="Q1298" s="3">
        <f>VLOOKUP(Table13[[#This Row],[Location_HQ]],tech_layoffs_location!A:F,6,FALSE)</f>
        <v>37.779258800000001</v>
      </c>
      <c r="R1298" s="3">
        <f>VLOOKUP(Table13[[#This Row],[Location_HQ]],tech_layoffs_location!A:G,7,FALSE)</f>
        <v>-122.4193286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98" t="s">
        <v>38</v>
      </c>
      <c r="N1299" s="3" t="s">
        <v>44</v>
      </c>
      <c r="O1299" s="47">
        <v>110</v>
      </c>
      <c r="P1299" s="3">
        <v>2023</v>
      </c>
      <c r="Q1299" s="3">
        <f>VLOOKUP(Table13[[#This Row],[Location_HQ]],tech_layoffs_location!A:F,6,FALSE)</f>
        <v>32.0852997</v>
      </c>
      <c r="R1299" s="3">
        <f>VLOOKUP(Table13[[#This Row],[Location_HQ]],tech_layoffs_location!A:G,7,FALSE)</f>
        <v>34.781806400000001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98" t="s">
        <v>158</v>
      </c>
      <c r="N1300" s="3" t="s">
        <v>39</v>
      </c>
      <c r="O1300" s="47">
        <v>274</v>
      </c>
      <c r="P1300" s="3">
        <v>2023</v>
      </c>
      <c r="Q1300" s="3">
        <f>VLOOKUP(Table13[[#This Row],[Location_HQ]],tech_layoffs_location!A:F,6,FALSE)</f>
        <v>40.7127281</v>
      </c>
      <c r="R1300" s="3">
        <f>VLOOKUP(Table13[[#This Row],[Location_HQ]],tech_layoffs_location!A:G,7,FALSE)</f>
        <v>-74.006015199999993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98" t="s">
        <v>87</v>
      </c>
      <c r="N1301" s="3" t="s">
        <v>39</v>
      </c>
      <c r="O1301" s="47">
        <v>567</v>
      </c>
      <c r="P1301" s="3">
        <v>2023</v>
      </c>
      <c r="Q1301" s="3">
        <f>VLOOKUP(Table13[[#This Row],[Location_HQ]],tech_layoffs_location!A:F,6,FALSE)</f>
        <v>37.779258800000001</v>
      </c>
      <c r="R1301" s="3">
        <f>VLOOKUP(Table13[[#This Row],[Location_HQ]],tech_layoffs_location!A:G,7,FALSE)</f>
        <v>-122.4193286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98" t="s">
        <v>87</v>
      </c>
      <c r="N1302" s="3" t="s">
        <v>52</v>
      </c>
      <c r="O1302" s="47">
        <v>105</v>
      </c>
      <c r="P1302" s="3">
        <v>2023</v>
      </c>
      <c r="Q1302" s="3">
        <f>VLOOKUP(Table13[[#This Row],[Location_HQ]],tech_layoffs_location!A:F,6,FALSE)</f>
        <v>-23.550650699999998</v>
      </c>
      <c r="R1302" s="3">
        <f>VLOOKUP(Table13[[#This Row],[Location_HQ]],tech_layoffs_location!A:G,7,FALSE)</f>
        <v>-46.633382400000002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98" t="s">
        <v>35</v>
      </c>
      <c r="N1303" s="3" t="s">
        <v>39</v>
      </c>
      <c r="O1303" s="47">
        <v>513</v>
      </c>
      <c r="P1303" s="3">
        <v>2023</v>
      </c>
      <c r="Q1303" s="3">
        <f>VLOOKUP(Table13[[#This Row],[Location_HQ]],tech_layoffs_location!A:F,6,FALSE)</f>
        <v>28.4646148</v>
      </c>
      <c r="R1303" s="3">
        <f>VLOOKUP(Table13[[#This Row],[Location_HQ]],tech_layoffs_location!A:G,7,FALSE)</f>
        <v>77.029919399999997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98" t="s">
        <v>63</v>
      </c>
      <c r="N1304" s="3" t="s">
        <v>111</v>
      </c>
      <c r="O1304" s="47">
        <v>435</v>
      </c>
      <c r="P1304" s="3">
        <v>2023</v>
      </c>
      <c r="Q1304" s="3">
        <f>VLOOKUP(Table13[[#This Row],[Location_HQ]],tech_layoffs_location!A:F,6,FALSE)</f>
        <v>12.98815675</v>
      </c>
      <c r="R1304" s="3">
        <f>VLOOKUP(Table13[[#This Row],[Location_HQ]],tech_layoffs_location!A:G,7,FALSE)</f>
        <v>77.622600037959998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98" t="s">
        <v>19</v>
      </c>
      <c r="N1305" s="3" t="s">
        <v>20</v>
      </c>
      <c r="P1305" s="3">
        <v>2023</v>
      </c>
      <c r="Q1305" s="3">
        <f>VLOOKUP(Table13[[#This Row],[Location_HQ]],tech_layoffs_location!A:F,6,FALSE)</f>
        <v>37.779258800000001</v>
      </c>
      <c r="R1305" s="3">
        <f>VLOOKUP(Table13[[#This Row],[Location_HQ]],tech_layoffs_location!A:G,7,FALSE)</f>
        <v>-122.4193286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98" t="s">
        <v>71</v>
      </c>
      <c r="N1306" s="3" t="s">
        <v>39</v>
      </c>
      <c r="O1306" s="47">
        <v>234</v>
      </c>
      <c r="P1306" s="3">
        <v>2023</v>
      </c>
      <c r="Q1306" s="3">
        <f>VLOOKUP(Table13[[#This Row],[Location_HQ]],tech_layoffs_location!A:F,6,FALSE)</f>
        <v>43.6534817</v>
      </c>
      <c r="R1306" s="3">
        <f>VLOOKUP(Table13[[#This Row],[Location_HQ]],tech_layoffs_location!A:G,7,FALSE)</f>
        <v>-79.383934699999998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98" t="s">
        <v>24</v>
      </c>
      <c r="N1307" s="3" t="s">
        <v>31</v>
      </c>
      <c r="O1307" s="47">
        <v>1100</v>
      </c>
      <c r="P1307" s="3">
        <v>2023</v>
      </c>
      <c r="Q1307" s="3">
        <f>VLOOKUP(Table13[[#This Row],[Location_HQ]],tech_layoffs_location!A:F,6,FALSE)</f>
        <v>37.779258800000001</v>
      </c>
      <c r="R1307" s="3">
        <f>VLOOKUP(Table13[[#This Row],[Location_HQ]],tech_layoffs_location!A:G,7,FALSE)</f>
        <v>-122.4193286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98" t="s">
        <v>24</v>
      </c>
      <c r="N1308" s="3" t="s">
        <v>31</v>
      </c>
      <c r="O1308" s="47">
        <v>82</v>
      </c>
      <c r="P1308" s="3">
        <v>2023</v>
      </c>
      <c r="Q1308" s="3">
        <f>VLOOKUP(Table13[[#This Row],[Location_HQ]],tech_layoffs_location!A:F,6,FALSE)</f>
        <v>37.779258800000001</v>
      </c>
      <c r="R1308" s="3">
        <f>VLOOKUP(Table13[[#This Row],[Location_HQ]],tech_layoffs_location!A:G,7,FALSE)</f>
        <v>-122.4193286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98" t="s">
        <v>142</v>
      </c>
      <c r="N1309" s="3" t="s">
        <v>31</v>
      </c>
      <c r="O1309" s="47">
        <v>89</v>
      </c>
      <c r="P1309" s="3">
        <v>2023</v>
      </c>
      <c r="Q1309" s="3">
        <f>VLOOKUP(Table13[[#This Row],[Location_HQ]],tech_layoffs_location!A:F,6,FALSE)</f>
        <v>42.355433400000003</v>
      </c>
      <c r="R1309" s="3">
        <f>VLOOKUP(Table13[[#This Row],[Location_HQ]],tech_layoffs_location!A:G,7,FALSE)</f>
        <v>-71.060511000000005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98" t="s">
        <v>63</v>
      </c>
      <c r="N1310" s="3" t="s">
        <v>31</v>
      </c>
      <c r="O1310" s="47">
        <v>748</v>
      </c>
      <c r="P1310" s="3">
        <v>2023</v>
      </c>
      <c r="Q1310" s="3">
        <f>VLOOKUP(Table13[[#This Row],[Location_HQ]],tech_layoffs_location!A:F,6,FALSE)</f>
        <v>41.875561599999997</v>
      </c>
      <c r="R1310" s="3">
        <f>VLOOKUP(Table13[[#This Row],[Location_HQ]],tech_layoffs_location!A:G,7,FALSE)</f>
        <v>-87.6244212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98" t="s">
        <v>38</v>
      </c>
      <c r="N1311" s="3" t="s">
        <v>31</v>
      </c>
      <c r="O1311" s="47">
        <v>665</v>
      </c>
      <c r="P1311" s="3">
        <v>2023</v>
      </c>
      <c r="Q1311" s="3">
        <f>VLOOKUP(Table13[[#This Row],[Location_HQ]],tech_layoffs_location!A:F,6,FALSE)</f>
        <v>37.779258800000001</v>
      </c>
      <c r="R1311" s="3">
        <f>VLOOKUP(Table13[[#This Row],[Location_HQ]],tech_layoffs_location!A:G,7,FALSE)</f>
        <v>-122.4193286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98" t="s">
        <v>95</v>
      </c>
      <c r="N1312" s="3" t="s">
        <v>36</v>
      </c>
      <c r="O1312" s="47">
        <v>2</v>
      </c>
      <c r="P1312" s="3">
        <v>2023</v>
      </c>
      <c r="Q1312" s="3">
        <f>VLOOKUP(Table13[[#This Row],[Location_HQ]],tech_layoffs_location!A:F,6,FALSE)</f>
        <v>32.0852997</v>
      </c>
      <c r="R1312" s="3">
        <f>VLOOKUP(Table13[[#This Row],[Location_HQ]],tech_layoffs_location!A:G,7,FALSE)</f>
        <v>34.781806400000001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98" t="s">
        <v>142</v>
      </c>
      <c r="N1313" s="3" t="s">
        <v>31</v>
      </c>
      <c r="O1313" s="47">
        <v>83</v>
      </c>
      <c r="P1313" s="3">
        <v>2023</v>
      </c>
      <c r="Q1313" s="3">
        <f>VLOOKUP(Table13[[#This Row],[Location_HQ]],tech_layoffs_location!A:F,6,FALSE)</f>
        <v>33.748992399999999</v>
      </c>
      <c r="R1313" s="3">
        <f>VLOOKUP(Table13[[#This Row],[Location_HQ]],tech_layoffs_location!A:G,7,FALSE)</f>
        <v>-84.390264400000007</v>
      </c>
    </row>
    <row r="1314" spans="1:18" x14ac:dyDescent="0.2">
      <c r="A1314" s="3">
        <v>1313</v>
      </c>
      <c r="B1314" s="3" t="s">
        <v>170</v>
      </c>
      <c r="C1314" s="3" t="s">
        <v>171</v>
      </c>
      <c r="E1314" s="3" t="s">
        <v>1373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98" t="s">
        <v>140</v>
      </c>
      <c r="N1314" s="3" t="s">
        <v>31</v>
      </c>
      <c r="O1314" s="47">
        <v>30</v>
      </c>
      <c r="P1314" s="3">
        <v>2023</v>
      </c>
      <c r="Q1314" s="3">
        <f>VLOOKUP(Table13[[#This Row],[Location_HQ]],tech_layoffs_location!A:F,6,FALSE)</f>
        <v>34.422131899999997</v>
      </c>
      <c r="R1314" s="3">
        <f>VLOOKUP(Table13[[#This Row],[Location_HQ]],tech_layoffs_location!A:G,7,FALSE)</f>
        <v>-119.70266700000001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98" t="s">
        <v>57</v>
      </c>
      <c r="N1315" s="3" t="s">
        <v>52</v>
      </c>
      <c r="O1315" s="47">
        <v>111</v>
      </c>
      <c r="P1315" s="3">
        <v>2023</v>
      </c>
      <c r="Q1315" s="3">
        <f>VLOOKUP(Table13[[#This Row],[Location_HQ]],tech_layoffs_location!A:F,6,FALSE)</f>
        <v>32.0852997</v>
      </c>
      <c r="R1315" s="3">
        <f>VLOOKUP(Table13[[#This Row],[Location_HQ]],tech_layoffs_location!A:G,7,FALSE)</f>
        <v>34.781806400000001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98" t="s">
        <v>80</v>
      </c>
      <c r="N1316" s="3" t="s">
        <v>44</v>
      </c>
      <c r="O1316" s="47">
        <v>157</v>
      </c>
      <c r="P1316" s="3">
        <v>2023</v>
      </c>
      <c r="Q1316" s="3">
        <f>VLOOKUP(Table13[[#This Row],[Location_HQ]],tech_layoffs_location!A:F,6,FALSE)</f>
        <v>-1.2832532999999999</v>
      </c>
      <c r="R1316" s="3">
        <f>VLOOKUP(Table13[[#This Row],[Location_HQ]],tech_layoffs_location!A:G,7,FALSE)</f>
        <v>36.817244899999999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98" t="s">
        <v>80</v>
      </c>
      <c r="N1317" s="3" t="s">
        <v>39</v>
      </c>
      <c r="O1317" s="47">
        <v>1800</v>
      </c>
      <c r="P1317" s="3">
        <v>2023</v>
      </c>
      <c r="Q1317" s="3">
        <f>VLOOKUP(Table13[[#This Row],[Location_HQ]],tech_layoffs_location!A:F,6,FALSE)</f>
        <v>51.489333500000001</v>
      </c>
      <c r="R1317" s="3">
        <f>VLOOKUP(Table13[[#This Row],[Location_HQ]],tech_layoffs_location!A:G,7,FALSE)</f>
        <v>-0.14405508452768701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98" t="s">
        <v>87</v>
      </c>
      <c r="N1318" s="3" t="s">
        <v>52</v>
      </c>
      <c r="O1318" s="47">
        <v>220</v>
      </c>
      <c r="P1318" s="3">
        <v>2023</v>
      </c>
      <c r="Q1318" s="3">
        <f>VLOOKUP(Table13[[#This Row],[Location_HQ]],tech_layoffs_location!A:F,6,FALSE)</f>
        <v>41.875561599999997</v>
      </c>
      <c r="R1318" s="3">
        <f>VLOOKUP(Table13[[#This Row],[Location_HQ]],tech_layoffs_location!A:G,7,FALSE)</f>
        <v>-87.6244212</v>
      </c>
    </row>
    <row r="1319" spans="1:18" x14ac:dyDescent="0.2">
      <c r="A1319" s="3">
        <v>1318</v>
      </c>
      <c r="B1319" s="3" t="s">
        <v>164</v>
      </c>
      <c r="C1319" s="3" t="s">
        <v>79</v>
      </c>
      <c r="E1319" s="3" t="s">
        <v>1373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98" t="s">
        <v>38</v>
      </c>
      <c r="N1319" s="3" t="s">
        <v>31</v>
      </c>
      <c r="O1319" s="47">
        <v>220</v>
      </c>
      <c r="P1319" s="3">
        <v>2023</v>
      </c>
      <c r="Q1319" s="3">
        <f>VLOOKUP(Table13[[#This Row],[Location_HQ]],tech_layoffs_location!A:F,6,FALSE)</f>
        <v>34.053690899999999</v>
      </c>
      <c r="R1319" s="3">
        <f>VLOOKUP(Table13[[#This Row],[Location_HQ]],tech_layoffs_location!A:G,7,FALSE)</f>
        <v>-118.242766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98" t="s">
        <v>142</v>
      </c>
      <c r="N1320" s="3" t="s">
        <v>44</v>
      </c>
      <c r="O1320" s="47">
        <v>192</v>
      </c>
      <c r="P1320" s="3">
        <v>2023</v>
      </c>
      <c r="Q1320" s="3">
        <f>VLOOKUP(Table13[[#This Row],[Location_HQ]],tech_layoffs_location!A:F,6,FALSE)</f>
        <v>59.437215500000001</v>
      </c>
      <c r="R1320" s="3">
        <f>VLOOKUP(Table13[[#This Row],[Location_HQ]],tech_layoffs_location!A:G,7,FALSE)</f>
        <v>24.745368800000001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98" t="s">
        <v>133</v>
      </c>
      <c r="N1321" s="3" t="s">
        <v>25</v>
      </c>
      <c r="O1321" s="47">
        <v>4</v>
      </c>
      <c r="P1321" s="3">
        <v>2023</v>
      </c>
      <c r="Q1321" s="3">
        <f>VLOOKUP(Table13[[#This Row],[Location_HQ]],tech_layoffs_location!A:F,6,FALSE)</f>
        <v>37.779258800000001</v>
      </c>
      <c r="R1321" s="3">
        <f>VLOOKUP(Table13[[#This Row],[Location_HQ]],tech_layoffs_location!A:G,7,FALSE)</f>
        <v>-122.4193286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98" t="s">
        <v>158</v>
      </c>
      <c r="N1322" s="3" t="s">
        <v>31</v>
      </c>
      <c r="P1322" s="3">
        <v>2023</v>
      </c>
      <c r="Q1322" s="3">
        <f>VLOOKUP(Table13[[#This Row],[Location_HQ]],tech_layoffs_location!A:F,6,FALSE)</f>
        <v>41.875561599999997</v>
      </c>
      <c r="R1322" s="3">
        <f>VLOOKUP(Table13[[#This Row],[Location_HQ]],tech_layoffs_location!A:G,7,FALSE)</f>
        <v>-87.6244212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98" t="s">
        <v>24</v>
      </c>
      <c r="N1323" s="3" t="s">
        <v>25</v>
      </c>
      <c r="O1323" s="47">
        <v>217</v>
      </c>
      <c r="P1323" s="3">
        <v>2023</v>
      </c>
      <c r="Q1323" s="3">
        <f>VLOOKUP(Table13[[#This Row],[Location_HQ]],tech_layoffs_location!A:F,6,FALSE)</f>
        <v>51.489333500000001</v>
      </c>
      <c r="R1323" s="3">
        <f>VLOOKUP(Table13[[#This Row],[Location_HQ]],tech_layoffs_location!A:G,7,FALSE)</f>
        <v>-0.14405508452768701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99" t="s">
        <v>24</v>
      </c>
      <c r="N1324" s="21" t="s">
        <v>72</v>
      </c>
      <c r="O1324" s="48">
        <v>14</v>
      </c>
      <c r="P1324" s="3">
        <v>2023</v>
      </c>
      <c r="Q1324" s="3">
        <f>VLOOKUP(Table13[[#This Row],[Location_HQ]],tech_layoffs_location!A:F,6,FALSE)</f>
        <v>19.078545099999999</v>
      </c>
      <c r="R1324" s="3">
        <f>VLOOKUP(Table13[[#This Row],[Location_HQ]],tech_layoffs_location!A:G,7,FALSE)</f>
        <v>72.878175999999996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99" t="s">
        <v>33</v>
      </c>
      <c r="N1325" s="21" t="s">
        <v>36</v>
      </c>
      <c r="O1325" s="48">
        <v>10</v>
      </c>
      <c r="P1325" s="3">
        <v>2023</v>
      </c>
      <c r="Q1325" s="3">
        <f>VLOOKUP(Table13[[#This Row],[Location_HQ]],tech_layoffs_location!A:F,6,FALSE)</f>
        <v>12.98815675</v>
      </c>
      <c r="R1325" s="3">
        <f>VLOOKUP(Table13[[#This Row],[Location_HQ]],tech_layoffs_location!A:G,7,FALSE)</f>
        <v>77.622600037959998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99" t="s">
        <v>51</v>
      </c>
      <c r="N1326" s="21" t="s">
        <v>150</v>
      </c>
      <c r="O1326" s="48">
        <v>1</v>
      </c>
      <c r="P1326" s="3">
        <v>2023</v>
      </c>
      <c r="Q1326" s="3">
        <f>VLOOKUP(Table13[[#This Row],[Location_HQ]],tech_layoffs_location!A:F,6,FALSE)</f>
        <v>37.779258800000001</v>
      </c>
      <c r="R1326" s="3">
        <f>VLOOKUP(Table13[[#This Row],[Location_HQ]],tech_layoffs_location!A:G,7,FALSE)</f>
        <v>-122.4193286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99" t="s">
        <v>35</v>
      </c>
      <c r="N1327" s="21" t="s">
        <v>111</v>
      </c>
      <c r="O1327" s="48">
        <v>149</v>
      </c>
      <c r="P1327" s="3">
        <v>2023</v>
      </c>
      <c r="Q1327" s="3">
        <f>VLOOKUP(Table13[[#This Row],[Location_HQ]],tech_layoffs_location!A:F,6,FALSE)</f>
        <v>40.7127281</v>
      </c>
      <c r="R1327" s="3">
        <f>VLOOKUP(Table13[[#This Row],[Location_HQ]],tech_layoffs_location!A:G,7,FALSE)</f>
        <v>-74.006015199999993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99" t="s">
        <v>24</v>
      </c>
      <c r="N1328" s="21" t="s">
        <v>31</v>
      </c>
      <c r="O1328" s="48">
        <v>238</v>
      </c>
      <c r="P1328" s="7">
        <v>2024</v>
      </c>
      <c r="Q1328" s="3">
        <f>VLOOKUP(Table13[[#This Row],[Location_HQ]],tech_layoffs_location!A:F,6,FALSE)</f>
        <v>45.520247099999999</v>
      </c>
      <c r="R1328" s="3">
        <f>VLOOKUP(Table13[[#This Row],[Location_HQ]],tech_layoffs_location!A:G,7,FALSE)</f>
        <v>-122.674194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99" t="s">
        <v>33</v>
      </c>
      <c r="N1329" s="21" t="s">
        <v>150</v>
      </c>
      <c r="O1329" s="48">
        <v>40</v>
      </c>
      <c r="P1329" s="3">
        <v>2023</v>
      </c>
      <c r="Q1329" s="3">
        <f>VLOOKUP(Table13[[#This Row],[Location_HQ]],tech_layoffs_location!A:F,6,FALSE)</f>
        <v>40.7127281</v>
      </c>
      <c r="R1329" s="3">
        <f>VLOOKUP(Table13[[#This Row],[Location_HQ]],tech_layoffs_location!A:G,7,FALSE)</f>
        <v>-74.006015199999993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99" t="s">
        <v>57</v>
      </c>
      <c r="N1330" s="21" t="s">
        <v>31</v>
      </c>
      <c r="O1330" s="48">
        <v>208</v>
      </c>
      <c r="P1330" s="3">
        <v>2023</v>
      </c>
      <c r="Q1330" s="3">
        <f>VLOOKUP(Table13[[#This Row],[Location_HQ]],tech_layoffs_location!A:F,6,FALSE)</f>
        <v>37.336166300000002</v>
      </c>
      <c r="R1330" s="3">
        <f>VLOOKUP(Table13[[#This Row],[Location_HQ]],tech_layoffs_location!A:G,7,FALSE)</f>
        <v>-121.890591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99" t="s">
        <v>133</v>
      </c>
      <c r="N1331" s="21" t="s">
        <v>36</v>
      </c>
      <c r="O1331" s="48">
        <v>107</v>
      </c>
      <c r="P1331" s="3">
        <v>2023</v>
      </c>
      <c r="Q1331" s="3">
        <f>VLOOKUP(Table13[[#This Row],[Location_HQ]],tech_layoffs_location!A:F,6,FALSE)</f>
        <v>42.355433400000003</v>
      </c>
      <c r="R1331" s="3">
        <f>VLOOKUP(Table13[[#This Row],[Location_HQ]],tech_layoffs_location!A:G,7,FALSE)</f>
        <v>-71.060511000000005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99" t="s">
        <v>38</v>
      </c>
      <c r="N1332" s="21" t="s">
        <v>20</v>
      </c>
      <c r="O1332" s="48">
        <v>468</v>
      </c>
      <c r="P1332" s="3">
        <v>2023</v>
      </c>
      <c r="Q1332" s="3">
        <f>VLOOKUP(Table13[[#This Row],[Location_HQ]],tech_layoffs_location!A:F,6,FALSE)</f>
        <v>37.773972000000001</v>
      </c>
      <c r="R1332" s="3">
        <f>VLOOKUP(Table13[[#This Row],[Location_HQ]],tech_layoffs_location!A:G,7,FALSE)</f>
        <v>-122.431297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99" t="s">
        <v>80</v>
      </c>
      <c r="N1333" s="21" t="s">
        <v>25</v>
      </c>
      <c r="O1333" s="48">
        <v>94</v>
      </c>
      <c r="P1333" s="3">
        <v>2023</v>
      </c>
      <c r="Q1333" s="3">
        <f>VLOOKUP(Table13[[#This Row],[Location_HQ]],tech_layoffs_location!A:F,6,FALSE)</f>
        <v>37.8708393</v>
      </c>
      <c r="R1333" s="3">
        <f>VLOOKUP(Table13[[#This Row],[Location_HQ]],tech_layoffs_location!A:G,7,FALSE)</f>
        <v>-122.272863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99" t="s">
        <v>142</v>
      </c>
      <c r="N1334" s="21" t="s">
        <v>25</v>
      </c>
      <c r="O1334" s="48">
        <v>296</v>
      </c>
      <c r="P1334" s="3">
        <v>2023</v>
      </c>
      <c r="Q1334" s="3">
        <f>VLOOKUP(Table13[[#This Row],[Location_HQ]],tech_layoffs_location!A:F,6,FALSE)</f>
        <v>37.779258800000001</v>
      </c>
      <c r="R1334" s="3">
        <f>VLOOKUP(Table13[[#This Row],[Location_HQ]],tech_layoffs_location!A:G,7,FALSE)</f>
        <v>-122.4193286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99" t="s">
        <v>75</v>
      </c>
      <c r="N1335" s="21" t="s">
        <v>66</v>
      </c>
      <c r="O1335" s="48">
        <v>224</v>
      </c>
      <c r="P1335" s="3">
        <v>2023</v>
      </c>
      <c r="Q1335" s="3">
        <f>VLOOKUP(Table13[[#This Row],[Location_HQ]],tech_layoffs_location!A:F,6,FALSE)</f>
        <v>39.739236400000003</v>
      </c>
      <c r="R1335" s="3">
        <f>VLOOKUP(Table13[[#This Row],[Location_HQ]],tech_layoffs_location!A:G,7,FALSE)</f>
        <v>-104.98486200000001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99" t="s">
        <v>140</v>
      </c>
      <c r="N1336" s="21" t="s">
        <v>25</v>
      </c>
      <c r="O1336" s="48">
        <v>71</v>
      </c>
      <c r="P1336" s="3">
        <v>2023</v>
      </c>
      <c r="Q1336" s="3">
        <f>VLOOKUP(Table13[[#This Row],[Location_HQ]],tech_layoffs_location!A:F,6,FALSE)</f>
        <v>52.517036500000003</v>
      </c>
      <c r="R1336" s="3">
        <f>VLOOKUP(Table13[[#This Row],[Location_HQ]],tech_layoffs_location!A:G,7,FALSE)</f>
        <v>13.3888599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99" t="s">
        <v>71</v>
      </c>
      <c r="N1337" s="21" t="s">
        <v>111</v>
      </c>
      <c r="O1337" s="48">
        <v>389</v>
      </c>
      <c r="P1337" s="3">
        <v>2023</v>
      </c>
      <c r="Q1337" s="3">
        <f>VLOOKUP(Table13[[#This Row],[Location_HQ]],tech_layoffs_location!A:F,6,FALSE)</f>
        <v>45.5031824</v>
      </c>
      <c r="R1337" s="3">
        <f>VLOOKUP(Table13[[#This Row],[Location_HQ]],tech_layoffs_location!A:G,7,FALSE)</f>
        <v>-73.569806499999999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99" t="s">
        <v>51</v>
      </c>
      <c r="N1338" s="21" t="s">
        <v>66</v>
      </c>
      <c r="O1338" s="48">
        <v>1400</v>
      </c>
      <c r="P1338" s="3">
        <v>2023</v>
      </c>
      <c r="Q1338" s="3">
        <f>VLOOKUP(Table13[[#This Row],[Location_HQ]],tech_layoffs_location!A:F,6,FALSE)</f>
        <v>37.779258800000001</v>
      </c>
      <c r="R1338" s="3">
        <f>VLOOKUP(Table13[[#This Row],[Location_HQ]],tech_layoffs_location!A:G,7,FALSE)</f>
        <v>-122.4193286</v>
      </c>
    </row>
    <row r="1339" spans="1:18" x14ac:dyDescent="0.2">
      <c r="A1339" s="3">
        <v>1338</v>
      </c>
      <c r="B1339" s="21" t="s">
        <v>132</v>
      </c>
      <c r="C1339" s="3" t="s">
        <v>79</v>
      </c>
      <c r="E1339" s="3" t="s">
        <v>1373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99" t="s">
        <v>133</v>
      </c>
      <c r="N1339" s="21" t="s">
        <v>66</v>
      </c>
      <c r="O1339" s="48">
        <v>456</v>
      </c>
      <c r="P1339" s="3">
        <v>2023</v>
      </c>
      <c r="Q1339" s="3">
        <f>VLOOKUP(Table13[[#This Row],[Location_HQ]],tech_layoffs_location!A:F,6,FALSE)</f>
        <v>34.053690899999999</v>
      </c>
      <c r="R1339" s="3">
        <f>VLOOKUP(Table13[[#This Row],[Location_HQ]],tech_layoffs_location!A:G,7,FALSE)</f>
        <v>-118.242766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99" t="s">
        <v>80</v>
      </c>
      <c r="N1340" s="21" t="s">
        <v>44</v>
      </c>
      <c r="O1340" s="48">
        <v>131</v>
      </c>
      <c r="P1340" s="3">
        <v>2023</v>
      </c>
      <c r="Q1340" s="3">
        <f>VLOOKUP(Table13[[#This Row],[Location_HQ]],tech_layoffs_location!A:F,6,FALSE)</f>
        <v>52.131802</v>
      </c>
      <c r="R1340" s="3">
        <f>VLOOKUP(Table13[[#This Row],[Location_HQ]],tech_layoffs_location!A:G,7,FALSE)</f>
        <v>-106.66076700000001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99" t="s">
        <v>63</v>
      </c>
      <c r="N1341" s="21" t="s">
        <v>39</v>
      </c>
      <c r="O1341" s="48">
        <v>170</v>
      </c>
      <c r="P1341" s="3">
        <v>2023</v>
      </c>
      <c r="Q1341" s="3">
        <f>VLOOKUP(Table13[[#This Row],[Location_HQ]],tech_layoffs_location!A:F,6,FALSE)</f>
        <v>40.759619800000003</v>
      </c>
      <c r="R1341" s="3">
        <f>VLOOKUP(Table13[[#This Row],[Location_HQ]],tech_layoffs_location!A:G,7,FALSE)</f>
        <v>-111.886797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99" t="s">
        <v>80</v>
      </c>
      <c r="N1342" s="21" t="s">
        <v>25</v>
      </c>
      <c r="O1342" s="48">
        <v>458</v>
      </c>
      <c r="P1342" s="3">
        <v>2023</v>
      </c>
      <c r="Q1342" s="3">
        <f>VLOOKUP(Table13[[#This Row],[Location_HQ]],tech_layoffs_location!A:F,6,FALSE)</f>
        <v>12.98815675</v>
      </c>
      <c r="R1342" s="3">
        <f>VLOOKUP(Table13[[#This Row],[Location_HQ]],tech_layoffs_location!A:G,7,FALSE)</f>
        <v>77.622600037959998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99" t="s">
        <v>93</v>
      </c>
      <c r="N1343" s="21" t="s">
        <v>111</v>
      </c>
      <c r="O1343" s="48">
        <v>263</v>
      </c>
      <c r="P1343" s="3">
        <v>2023</v>
      </c>
      <c r="Q1343" s="3">
        <f>VLOOKUP(Table13[[#This Row],[Location_HQ]],tech_layoffs_location!A:F,6,FALSE)</f>
        <v>47.603832099999998</v>
      </c>
      <c r="R1343" s="3">
        <f>VLOOKUP(Table13[[#This Row],[Location_HQ]],tech_layoffs_location!A:G,7,FALSE)</f>
        <v>-122.330062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99" t="s">
        <v>38</v>
      </c>
      <c r="N1344" s="21" t="s">
        <v>44</v>
      </c>
      <c r="O1344" s="48">
        <v>137</v>
      </c>
      <c r="P1344" s="3">
        <v>2023</v>
      </c>
      <c r="Q1344" s="3">
        <f>VLOOKUP(Table13[[#This Row],[Location_HQ]],tech_layoffs_location!A:F,6,FALSE)</f>
        <v>12.98815675</v>
      </c>
      <c r="R1344" s="3">
        <f>VLOOKUP(Table13[[#This Row],[Location_HQ]],tech_layoffs_location!A:G,7,FALSE)</f>
        <v>77.622600037959998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99" t="s">
        <v>19</v>
      </c>
      <c r="N1345" s="21" t="s">
        <v>25</v>
      </c>
      <c r="O1345" s="48"/>
      <c r="P1345" s="3">
        <v>2023</v>
      </c>
      <c r="Q1345" s="3">
        <f>VLOOKUP(Table13[[#This Row],[Location_HQ]],tech_layoffs_location!A:F,6,FALSE)</f>
        <v>35.780397700000002</v>
      </c>
      <c r="R1345" s="3">
        <f>VLOOKUP(Table13[[#This Row],[Location_HQ]],tech_layoffs_location!A:G,7,FALSE)</f>
        <v>-78.639098899999993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99" t="s">
        <v>38</v>
      </c>
      <c r="N1346" s="21" t="s">
        <v>52</v>
      </c>
      <c r="O1346" s="48">
        <v>123</v>
      </c>
      <c r="P1346" s="3">
        <v>2023</v>
      </c>
      <c r="Q1346" s="3">
        <f>VLOOKUP(Table13[[#This Row],[Location_HQ]],tech_layoffs_location!A:F,6,FALSE)</f>
        <v>37.6624312</v>
      </c>
      <c r="R1346" s="3">
        <f>VLOOKUP(Table13[[#This Row],[Location_HQ]],tech_layoffs_location!A:G,7,FALSE)</f>
        <v>-121.87467890000001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99" t="s">
        <v>120</v>
      </c>
      <c r="N1347" s="21" t="s">
        <v>66</v>
      </c>
      <c r="O1347" s="47">
        <v>536</v>
      </c>
      <c r="P1347" s="25">
        <v>2023</v>
      </c>
      <c r="Q1347" s="3">
        <f>VLOOKUP(Table13[[#This Row],[Location_HQ]],tech_layoffs_location!A:F,6,FALSE)</f>
        <v>40.7127281</v>
      </c>
      <c r="R1347" s="3">
        <f>VLOOKUP(Table13[[#This Row],[Location_HQ]],tech_layoffs_location!A:G,7,FALSE)</f>
        <v>-74.006015199999993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99" t="s">
        <v>120</v>
      </c>
      <c r="N1348" s="21" t="s">
        <v>111</v>
      </c>
      <c r="O1348" s="48">
        <v>70</v>
      </c>
      <c r="P1348" s="3">
        <v>2023</v>
      </c>
      <c r="Q1348" s="3">
        <f>VLOOKUP(Table13[[#This Row],[Location_HQ]],tech_layoffs_location!A:F,6,FALSE)</f>
        <v>37.779258800000001</v>
      </c>
      <c r="R1348" s="3">
        <f>VLOOKUP(Table13[[#This Row],[Location_HQ]],tech_layoffs_location!A:G,7,FALSE)</f>
        <v>-122.4193286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99" t="s">
        <v>38</v>
      </c>
      <c r="N1349" s="21" t="s">
        <v>52</v>
      </c>
      <c r="O1349" s="48">
        <v>50</v>
      </c>
      <c r="P1349" s="3">
        <v>2023</v>
      </c>
      <c r="Q1349" s="3">
        <f>VLOOKUP(Table13[[#This Row],[Location_HQ]],tech_layoffs_location!A:F,6,FALSE)</f>
        <v>37.779258800000001</v>
      </c>
      <c r="R1349" s="3">
        <f>VLOOKUP(Table13[[#This Row],[Location_HQ]],tech_layoffs_location!A:G,7,FALSE)</f>
        <v>-122.4193286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99" t="s">
        <v>75</v>
      </c>
      <c r="N1350" s="21" t="s">
        <v>25</v>
      </c>
      <c r="O1350" s="47">
        <v>730</v>
      </c>
      <c r="P1350" s="25">
        <v>2023</v>
      </c>
      <c r="Q1350" s="3">
        <f>VLOOKUP(Table13[[#This Row],[Location_HQ]],tech_layoffs_location!A:F,6,FALSE)</f>
        <v>45.5031824</v>
      </c>
      <c r="R1350" s="3">
        <f>VLOOKUP(Table13[[#This Row],[Location_HQ]],tech_layoffs_location!A:G,7,FALSE)</f>
        <v>-73.569806499999999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99" t="s">
        <v>63</v>
      </c>
      <c r="N1351" s="21" t="s">
        <v>31</v>
      </c>
      <c r="O1351" s="48">
        <v>400</v>
      </c>
      <c r="P1351" s="3">
        <v>2023</v>
      </c>
      <c r="Q1351" s="3">
        <f>VLOOKUP(Table13[[#This Row],[Location_HQ]],tech_layoffs_location!A:F,6,FALSE)</f>
        <v>40.759619800000003</v>
      </c>
      <c r="R1351" s="3">
        <f>VLOOKUP(Table13[[#This Row],[Location_HQ]],tech_layoffs_location!A:G,7,FALSE)</f>
        <v>-111.886797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99" t="s">
        <v>35</v>
      </c>
      <c r="N1352" s="21" t="s">
        <v>31</v>
      </c>
      <c r="O1352" s="47">
        <v>629</v>
      </c>
      <c r="P1352" s="25">
        <v>2023</v>
      </c>
      <c r="Q1352" s="3">
        <f>VLOOKUP(Table13[[#This Row],[Location_HQ]],tech_layoffs_location!A:F,6,FALSE)</f>
        <v>51.489333500000001</v>
      </c>
      <c r="R1352" s="3">
        <f>VLOOKUP(Table13[[#This Row],[Location_HQ]],tech_layoffs_location!A:G,7,FALSE)</f>
        <v>-0.14405508452768701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99" t="s">
        <v>71</v>
      </c>
      <c r="N1353" s="21" t="s">
        <v>36</v>
      </c>
      <c r="O1353" s="48">
        <v>8</v>
      </c>
      <c r="P1353" s="3">
        <v>2023</v>
      </c>
      <c r="Q1353" s="3">
        <f>VLOOKUP(Table13[[#This Row],[Location_HQ]],tech_layoffs_location!A:F,6,FALSE)</f>
        <v>37.779258800000001</v>
      </c>
      <c r="R1353" s="3">
        <f>VLOOKUP(Table13[[#This Row],[Location_HQ]],tech_layoffs_location!A:G,7,FALSE)</f>
        <v>-122.4193286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3" t="s">
        <v>1373</v>
      </c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99" t="s">
        <v>38</v>
      </c>
      <c r="N1354" s="21" t="s">
        <v>1716</v>
      </c>
      <c r="O1354" s="48">
        <v>54</v>
      </c>
      <c r="P1354" s="3">
        <v>2023</v>
      </c>
      <c r="Q1354" s="3">
        <f>VLOOKUP(Table13[[#This Row],[Location_HQ]],tech_layoffs_location!A:F,6,FALSE)</f>
        <v>34.053690899999999</v>
      </c>
      <c r="R1354" s="3">
        <f>VLOOKUP(Table13[[#This Row],[Location_HQ]],tech_layoffs_location!A:G,7,FALSE)</f>
        <v>-118.242766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99" t="s">
        <v>24</v>
      </c>
      <c r="N1355" s="21" t="s">
        <v>111</v>
      </c>
      <c r="O1355" s="48">
        <v>522</v>
      </c>
      <c r="P1355" s="3">
        <v>2023</v>
      </c>
      <c r="Q1355" s="3">
        <f>VLOOKUP(Table13[[#This Row],[Location_HQ]],tech_layoffs_location!A:F,6,FALSE)</f>
        <v>37.779258800000001</v>
      </c>
      <c r="R1355" s="3">
        <f>VLOOKUP(Table13[[#This Row],[Location_HQ]],tech_layoffs_location!A:G,7,FALSE)</f>
        <v>-122.4193286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99" t="s">
        <v>65</v>
      </c>
      <c r="N1356" s="21" t="s">
        <v>52</v>
      </c>
      <c r="O1356" s="48">
        <v>86</v>
      </c>
      <c r="P1356" s="3">
        <v>2023</v>
      </c>
      <c r="Q1356" s="3">
        <f>VLOOKUP(Table13[[#This Row],[Location_HQ]],tech_layoffs_location!A:F,6,FALSE)</f>
        <v>37.779258800000001</v>
      </c>
      <c r="R1356" s="3">
        <f>VLOOKUP(Table13[[#This Row],[Location_HQ]],tech_layoffs_location!A:G,7,FALSE)</f>
        <v>-122.4193286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99" t="s">
        <v>38</v>
      </c>
      <c r="N1357" s="21" t="s">
        <v>31</v>
      </c>
      <c r="O1357" s="48">
        <v>392</v>
      </c>
      <c r="P1357" s="3">
        <v>2023</v>
      </c>
      <c r="Q1357" s="3">
        <f>VLOOKUP(Table13[[#This Row],[Location_HQ]],tech_layoffs_location!A:F,6,FALSE)</f>
        <v>37.779258800000001</v>
      </c>
      <c r="R1357" s="3">
        <f>VLOOKUP(Table13[[#This Row],[Location_HQ]],tech_layoffs_location!A:G,7,FALSE)</f>
        <v>-122.4193286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99" t="s">
        <v>82</v>
      </c>
      <c r="N1358" s="21" t="s">
        <v>31</v>
      </c>
      <c r="O1358" s="48">
        <v>272</v>
      </c>
      <c r="P1358" s="3">
        <v>2023</v>
      </c>
      <c r="Q1358" s="3">
        <f>VLOOKUP(Table13[[#This Row],[Location_HQ]],tech_layoffs_location!A:F,6,FALSE)</f>
        <v>37.486323900000002</v>
      </c>
      <c r="R1358" s="3">
        <f>VLOOKUP(Table13[[#This Row],[Location_HQ]],tech_layoffs_location!A:G,7,FALSE)</f>
        <v>-122.232523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99" t="s">
        <v>38</v>
      </c>
      <c r="N1359" s="21" t="s">
        <v>20</v>
      </c>
      <c r="O1359" s="48">
        <v>537</v>
      </c>
      <c r="P1359" s="3">
        <v>2023</v>
      </c>
      <c r="Q1359" s="3">
        <f>VLOOKUP(Table13[[#This Row],[Location_HQ]],tech_layoffs_location!A:F,6,FALSE)</f>
        <v>39.100104999999999</v>
      </c>
      <c r="R1359" s="3">
        <f>VLOOKUP(Table13[[#This Row],[Location_HQ]],tech_layoffs_location!A:G,7,FALSE)</f>
        <v>-94.578141599999995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99" t="s">
        <v>87</v>
      </c>
      <c r="N1360" s="21" t="s">
        <v>36</v>
      </c>
      <c r="O1360" s="48">
        <v>154</v>
      </c>
      <c r="P1360" s="3">
        <v>2023</v>
      </c>
      <c r="Q1360" s="3">
        <f>VLOOKUP(Table13[[#This Row],[Location_HQ]],tech_layoffs_location!A:F,6,FALSE)</f>
        <v>37.368830099999997</v>
      </c>
      <c r="R1360" s="3">
        <f>VLOOKUP(Table13[[#This Row],[Location_HQ]],tech_layoffs_location!A:G,7,FALSE)</f>
        <v>-122.036349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99" t="s">
        <v>33</v>
      </c>
      <c r="N1361" s="21" t="s">
        <v>66</v>
      </c>
      <c r="O1361" s="48">
        <v>705</v>
      </c>
      <c r="P1361" s="3">
        <v>2023</v>
      </c>
      <c r="Q1361" s="3">
        <f>VLOOKUP(Table13[[#This Row],[Location_HQ]],tech_layoffs_location!A:F,6,FALSE)</f>
        <v>48.858889699999999</v>
      </c>
      <c r="R1361" s="3">
        <f>VLOOKUP(Table13[[#This Row],[Location_HQ]],tech_layoffs_location!A:G,7,FALSE)</f>
        <v>2.32004102172007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99" t="s">
        <v>63</v>
      </c>
      <c r="N1362" s="21" t="s">
        <v>72</v>
      </c>
      <c r="O1362" s="48">
        <v>64</v>
      </c>
      <c r="P1362" s="3">
        <v>2023</v>
      </c>
      <c r="Q1362" s="3">
        <f>VLOOKUP(Table13[[#This Row],[Location_HQ]],tech_layoffs_location!A:F,6,FALSE)</f>
        <v>52.373079599999997</v>
      </c>
      <c r="R1362" s="3">
        <f>VLOOKUP(Table13[[#This Row],[Location_HQ]],tech_layoffs_location!A:G,7,FALSE)</f>
        <v>4.8924534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99" t="s">
        <v>95</v>
      </c>
      <c r="N1363" s="21" t="s">
        <v>36</v>
      </c>
      <c r="O1363" s="48">
        <v>32</v>
      </c>
      <c r="P1363" s="3">
        <v>2023</v>
      </c>
      <c r="Q1363" s="3">
        <f>VLOOKUP(Table13[[#This Row],[Location_HQ]],tech_layoffs_location!A:F,6,FALSE)</f>
        <v>42.355433400000003</v>
      </c>
      <c r="R1363" s="3">
        <f>VLOOKUP(Table13[[#This Row],[Location_HQ]],tech_layoffs_location!A:G,7,FALSE)</f>
        <v>-71.060511000000005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99" t="s">
        <v>93</v>
      </c>
      <c r="N1364" s="21" t="s">
        <v>39</v>
      </c>
      <c r="O1364" s="48">
        <v>1100</v>
      </c>
      <c r="P1364" s="3">
        <v>2023</v>
      </c>
      <c r="Q1364" s="3">
        <f>VLOOKUP(Table13[[#This Row],[Location_HQ]],tech_layoffs_location!A:F,6,FALSE)</f>
        <v>47.603832099999998</v>
      </c>
      <c r="R1364" s="3">
        <f>VLOOKUP(Table13[[#This Row],[Location_HQ]],tech_layoffs_location!A:G,7,FALSE)</f>
        <v>-122.330062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99" t="s">
        <v>82</v>
      </c>
      <c r="N1365" s="21" t="s">
        <v>72</v>
      </c>
      <c r="O1365" s="48">
        <v>16</v>
      </c>
      <c r="P1365" s="3">
        <v>2023</v>
      </c>
      <c r="Q1365" s="3">
        <f>VLOOKUP(Table13[[#This Row],[Location_HQ]],tech_layoffs_location!A:F,6,FALSE)</f>
        <v>51.045606399999997</v>
      </c>
      <c r="R1365" s="3">
        <f>VLOOKUP(Table13[[#This Row],[Location_HQ]],tech_layoffs_location!A:G,7,FALSE)</f>
        <v>-114.057541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99" t="s">
        <v>24</v>
      </c>
      <c r="N1366" s="21" t="s">
        <v>25</v>
      </c>
      <c r="O1366" s="48">
        <v>218</v>
      </c>
      <c r="P1366" s="3">
        <v>2023</v>
      </c>
      <c r="Q1366" s="3">
        <f>VLOOKUP(Table13[[#This Row],[Location_HQ]],tech_layoffs_location!A:F,6,FALSE)</f>
        <v>40.7127281</v>
      </c>
      <c r="R1366" s="3">
        <f>VLOOKUP(Table13[[#This Row],[Location_HQ]],tech_layoffs_location!A:G,7,FALSE)</f>
        <v>-74.006015199999993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99" t="s">
        <v>90</v>
      </c>
      <c r="N1367" s="21" t="s">
        <v>66</v>
      </c>
      <c r="O1367" s="48">
        <v>365</v>
      </c>
      <c r="P1367" s="3">
        <v>2023</v>
      </c>
      <c r="Q1367" s="3">
        <f>VLOOKUP(Table13[[#This Row],[Location_HQ]],tech_layoffs_location!A:F,6,FALSE)</f>
        <v>37.354106999999999</v>
      </c>
      <c r="R1367" s="3">
        <f>VLOOKUP(Table13[[#This Row],[Location_HQ]],tech_layoffs_location!A:G,7,FALSE)</f>
        <v>-121.95523799999999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99" t="s">
        <v>38</v>
      </c>
      <c r="N1368" s="21" t="s">
        <v>31</v>
      </c>
      <c r="O1368" s="48">
        <v>1300</v>
      </c>
      <c r="P1368" s="3">
        <v>2023</v>
      </c>
      <c r="Q1368" s="3">
        <f>VLOOKUP(Table13[[#This Row],[Location_HQ]],tech_layoffs_location!A:F,6,FALSE)</f>
        <v>37.4443293</v>
      </c>
      <c r="R1368" s="3">
        <f>VLOOKUP(Table13[[#This Row],[Location_HQ]],tech_layoffs_location!A:G,7,FALSE)</f>
        <v>-122.1598465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99" t="s">
        <v>33</v>
      </c>
      <c r="N1369" s="21" t="s">
        <v>84</v>
      </c>
      <c r="O1369" s="48">
        <v>1700</v>
      </c>
      <c r="P1369" s="3">
        <v>2023</v>
      </c>
      <c r="Q1369" s="3">
        <f>VLOOKUP(Table13[[#This Row],[Location_HQ]],tech_layoffs_location!A:F,6,FALSE)</f>
        <v>37.779258800000001</v>
      </c>
      <c r="R1369" s="3">
        <f>VLOOKUP(Table13[[#This Row],[Location_HQ]],tech_layoffs_location!A:G,7,FALSE)</f>
        <v>-122.4193286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99" t="s">
        <v>87</v>
      </c>
      <c r="N1370" s="21" t="s">
        <v>52</v>
      </c>
      <c r="O1370" s="48">
        <v>106</v>
      </c>
      <c r="P1370" s="3">
        <v>2023</v>
      </c>
      <c r="Q1370" s="3">
        <f>VLOOKUP(Table13[[#This Row],[Location_HQ]],tech_layoffs_location!A:F,6,FALSE)</f>
        <v>30.271128600000001</v>
      </c>
      <c r="R1370" s="3">
        <f>VLOOKUP(Table13[[#This Row],[Location_HQ]],tech_layoffs_location!A:G,7,FALSE)</f>
        <v>-97.743699500000005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99" t="s">
        <v>82</v>
      </c>
      <c r="N1371" s="21" t="s">
        <v>31</v>
      </c>
      <c r="O1371" s="48">
        <v>2400</v>
      </c>
      <c r="P1371" s="3">
        <v>2023</v>
      </c>
      <c r="Q1371" s="3">
        <f>VLOOKUP(Table13[[#This Row],[Location_HQ]],tech_layoffs_location!A:F,6,FALSE)</f>
        <v>37.336166300000002</v>
      </c>
      <c r="R1371" s="3">
        <f>VLOOKUP(Table13[[#This Row],[Location_HQ]],tech_layoffs_location!A:G,7,FALSE)</f>
        <v>-121.890591</v>
      </c>
    </row>
    <row r="1372" spans="1:18" x14ac:dyDescent="0.2">
      <c r="A1372" s="3">
        <v>1371</v>
      </c>
      <c r="B1372" s="21" t="s">
        <v>78</v>
      </c>
      <c r="C1372" s="21" t="s">
        <v>79</v>
      </c>
      <c r="E1372" s="3" t="s">
        <v>1373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99" t="s">
        <v>80</v>
      </c>
      <c r="N1372" s="21" t="s">
        <v>31</v>
      </c>
      <c r="O1372" s="48">
        <v>122</v>
      </c>
      <c r="P1372" s="3">
        <v>2023</v>
      </c>
      <c r="Q1372" s="3">
        <f>VLOOKUP(Table13[[#This Row],[Location_HQ]],tech_layoffs_location!A:F,6,FALSE)</f>
        <v>34.053690899999999</v>
      </c>
      <c r="R1372" s="3">
        <f>VLOOKUP(Table13[[#This Row],[Location_HQ]],tech_layoffs_location!A:G,7,FALSE)</f>
        <v>-118.242766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3" t="s">
        <v>1373</v>
      </c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99" t="s">
        <v>63</v>
      </c>
      <c r="N1373" s="21" t="s">
        <v>31</v>
      </c>
      <c r="O1373" s="48">
        <v>366</v>
      </c>
      <c r="P1373" s="3">
        <v>2023</v>
      </c>
      <c r="Q1373" s="3">
        <f>VLOOKUP(Table13[[#This Row],[Location_HQ]],tech_layoffs_location!A:F,6,FALSE)</f>
        <v>32.717420199999999</v>
      </c>
      <c r="R1373" s="3">
        <f>VLOOKUP(Table13[[#This Row],[Location_HQ]],tech_layoffs_location!A:G,7,FALSE)</f>
        <v>-117.162772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99" t="s">
        <v>75</v>
      </c>
      <c r="N1374" s="21" t="s">
        <v>31</v>
      </c>
      <c r="O1374" s="48">
        <v>3</v>
      </c>
      <c r="P1374" s="3">
        <v>2023</v>
      </c>
      <c r="Q1374" s="3">
        <f>VLOOKUP(Table13[[#This Row],[Location_HQ]],tech_layoffs_location!A:F,6,FALSE)</f>
        <v>42.355433400000003</v>
      </c>
      <c r="R1374" s="3">
        <f>VLOOKUP(Table13[[#This Row],[Location_HQ]],tech_layoffs_location!A:G,7,FALSE)</f>
        <v>-71.060511000000005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99" t="s">
        <v>71</v>
      </c>
      <c r="N1375" s="21" t="s">
        <v>72</v>
      </c>
      <c r="O1375" s="48">
        <v>100</v>
      </c>
      <c r="P1375" s="3">
        <v>2023</v>
      </c>
      <c r="Q1375" s="3">
        <f>VLOOKUP(Table13[[#This Row],[Location_HQ]],tech_layoffs_location!A:F,6,FALSE)</f>
        <v>28.570633300000001</v>
      </c>
      <c r="R1375" s="3">
        <f>VLOOKUP(Table13[[#This Row],[Location_HQ]],tech_layoffs_location!A:G,7,FALSE)</f>
        <v>77.327214699999999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99" t="s">
        <v>35</v>
      </c>
      <c r="N1376" s="21" t="s">
        <v>52</v>
      </c>
      <c r="O1376" s="48">
        <v>390</v>
      </c>
      <c r="P1376" s="3">
        <v>2023</v>
      </c>
      <c r="Q1376" s="3">
        <f>VLOOKUP(Table13[[#This Row],[Location_HQ]],tech_layoffs_location!A:F,6,FALSE)</f>
        <v>42.331550900000003</v>
      </c>
      <c r="R1376" s="3">
        <f>VLOOKUP(Table13[[#This Row],[Location_HQ]],tech_layoffs_location!A:G,7,FALSE)</f>
        <v>-83.046640300000007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99" t="s">
        <v>65</v>
      </c>
      <c r="N1377" s="21" t="s">
        <v>66</v>
      </c>
      <c r="O1377" s="48">
        <v>1100</v>
      </c>
      <c r="P1377" s="3">
        <v>2023</v>
      </c>
      <c r="Q1377" s="3">
        <f>VLOOKUP(Table13[[#This Row],[Location_HQ]],tech_layoffs_location!A:F,6,FALSE)</f>
        <v>40.7127281</v>
      </c>
      <c r="R1377" s="3">
        <f>VLOOKUP(Table13[[#This Row],[Location_HQ]],tech_layoffs_location!A:G,7,FALSE)</f>
        <v>-74.006015199999993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99" t="s">
        <v>63</v>
      </c>
      <c r="N1378" s="21" t="s">
        <v>31</v>
      </c>
      <c r="O1378" s="47">
        <v>1300</v>
      </c>
      <c r="P1378" s="25">
        <v>2023</v>
      </c>
      <c r="Q1378" s="3">
        <f>VLOOKUP(Table13[[#This Row],[Location_HQ]],tech_layoffs_location!A:F,6,FALSE)</f>
        <v>37.779258800000001</v>
      </c>
      <c r="R1378" s="3">
        <f>VLOOKUP(Table13[[#This Row],[Location_HQ]],tech_layoffs_location!A:G,7,FALSE)</f>
        <v>-122.4193286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99" t="s">
        <v>19</v>
      </c>
      <c r="N1379" s="21" t="s">
        <v>36</v>
      </c>
      <c r="O1379" s="48">
        <v>52</v>
      </c>
      <c r="P1379" s="3">
        <v>2023</v>
      </c>
      <c r="Q1379" s="3">
        <f>VLOOKUP(Table13[[#This Row],[Location_HQ]],tech_layoffs_location!A:F,6,FALSE)</f>
        <v>19.078545099999999</v>
      </c>
      <c r="R1379" s="3">
        <f>VLOOKUP(Table13[[#This Row],[Location_HQ]],tech_layoffs_location!A:G,7,FALSE)</f>
        <v>72.878175999999996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99" t="s">
        <v>38</v>
      </c>
      <c r="N1380" s="21" t="s">
        <v>39</v>
      </c>
      <c r="O1380" s="48">
        <v>700</v>
      </c>
      <c r="P1380" s="3">
        <v>2023</v>
      </c>
      <c r="Q1380" s="3">
        <f>VLOOKUP(Table13[[#This Row],[Location_HQ]],tech_layoffs_location!A:F,6,FALSE)</f>
        <v>51.489333500000001</v>
      </c>
      <c r="R1380" s="3">
        <f>VLOOKUP(Table13[[#This Row],[Location_HQ]],tech_layoffs_location!A:G,7,FALSE)</f>
        <v>-0.14405508452768701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99" t="s">
        <v>57</v>
      </c>
      <c r="N1381" s="21" t="s">
        <v>31</v>
      </c>
      <c r="O1381" s="47">
        <v>2100</v>
      </c>
      <c r="P1381" s="25">
        <v>2023</v>
      </c>
      <c r="Q1381" s="3">
        <f>VLOOKUP(Table13[[#This Row],[Location_HQ]],tech_layoffs_location!A:F,6,FALSE)</f>
        <v>59.325117200000001</v>
      </c>
      <c r="R1381" s="3">
        <f>VLOOKUP(Table13[[#This Row],[Location_HQ]],tech_layoffs_location!A:G,7,FALSE)</f>
        <v>18.0710935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99" t="s">
        <v>51</v>
      </c>
      <c r="N1382" s="21" t="s">
        <v>52</v>
      </c>
      <c r="O1382" s="47">
        <v>35</v>
      </c>
      <c r="P1382" s="27">
        <v>2023</v>
      </c>
      <c r="Q1382" s="3">
        <f>VLOOKUP(Table13[[#This Row],[Location_HQ]],tech_layoffs_location!A:F,6,FALSE)</f>
        <v>32.0852997</v>
      </c>
      <c r="R1382" s="3">
        <f>VLOOKUP(Table13[[#This Row],[Location_HQ]],tech_layoffs_location!A:G,7,FALSE)</f>
        <v>34.781806400000001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99" t="s">
        <v>38</v>
      </c>
      <c r="N1383" s="21" t="s">
        <v>25</v>
      </c>
      <c r="O1383" s="48"/>
      <c r="P1383" s="3">
        <v>2023</v>
      </c>
      <c r="Q1383" s="3">
        <f>VLOOKUP(Table13[[#This Row],[Location_HQ]],tech_layoffs_location!A:F,6,FALSE)</f>
        <v>37.4443293</v>
      </c>
      <c r="R1383" s="3">
        <f>VLOOKUP(Table13[[#This Row],[Location_HQ]],tech_layoffs_location!A:G,7,FALSE)</f>
        <v>-122.1598465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99" t="s">
        <v>38</v>
      </c>
      <c r="N1384" s="21" t="s">
        <v>44</v>
      </c>
      <c r="O1384" s="48">
        <v>120</v>
      </c>
      <c r="P1384" s="3">
        <v>2023</v>
      </c>
      <c r="Q1384" s="3">
        <f>VLOOKUP(Table13[[#This Row],[Location_HQ]],tech_layoffs_location!A:F,6,FALSE)</f>
        <v>12.98815675</v>
      </c>
      <c r="R1384" s="3">
        <f>VLOOKUP(Table13[[#This Row],[Location_HQ]],tech_layoffs_location!A:G,7,FALSE)</f>
        <v>77.622600037959998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99" t="s">
        <v>33</v>
      </c>
      <c r="N1385" s="21" t="s">
        <v>36</v>
      </c>
      <c r="O1385" s="48">
        <v>194</v>
      </c>
      <c r="P1385" s="3">
        <v>2023</v>
      </c>
      <c r="Q1385" s="3">
        <f>VLOOKUP(Table13[[#This Row],[Location_HQ]],tech_layoffs_location!A:F,6,FALSE)</f>
        <v>47.603832099999998</v>
      </c>
      <c r="R1385" s="3">
        <f>VLOOKUP(Table13[[#This Row],[Location_HQ]],tech_layoffs_location!A:G,7,FALSE)</f>
        <v>-122.330062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83" t="s">
        <v>33</v>
      </c>
      <c r="N1386" s="21" t="s">
        <v>1716</v>
      </c>
      <c r="O1386" s="33">
        <v>110</v>
      </c>
      <c r="P1386" s="3">
        <v>2024</v>
      </c>
      <c r="Q1386" s="3">
        <f>VLOOKUP(Table13[[#This Row],[Location_HQ]],tech_layoffs_location!A:F,6,FALSE)</f>
        <v>30.271128600000001</v>
      </c>
      <c r="R1386" s="3">
        <f>VLOOKUP(Table13[[#This Row],[Location_HQ]],tech_layoffs_location!A:G,7,FALSE)</f>
        <v>-97.743699500000005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83" t="s">
        <v>24</v>
      </c>
      <c r="N1387" s="4" t="s">
        <v>31</v>
      </c>
      <c r="O1387" s="33">
        <v>694</v>
      </c>
      <c r="P1387" s="3">
        <v>2024</v>
      </c>
      <c r="Q1387" s="3">
        <f>VLOOKUP(Table13[[#This Row],[Location_HQ]],tech_layoffs_location!A:F,6,FALSE)</f>
        <v>36.1622767</v>
      </c>
      <c r="R1387" s="3">
        <f>VLOOKUP(Table13[[#This Row],[Location_HQ]],tech_layoffs_location!A:G,7,FALSE)</f>
        <v>-86.774298400000006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83" t="s">
        <v>30</v>
      </c>
      <c r="N1388" s="4" t="s">
        <v>52</v>
      </c>
      <c r="O1388" s="33">
        <v>32</v>
      </c>
      <c r="P1388" s="3">
        <v>2024</v>
      </c>
      <c r="Q1388" s="3">
        <f>VLOOKUP(Table13[[#This Row],[Location_HQ]],tech_layoffs_location!A:F,6,FALSE)</f>
        <v>37.779258800000001</v>
      </c>
      <c r="R1388" s="3">
        <f>VLOOKUP(Table13[[#This Row],[Location_HQ]],tech_layoffs_location!A:G,7,FALSE)</f>
        <v>-122.4193286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99" t="s">
        <v>38</v>
      </c>
      <c r="N1389" s="21" t="s">
        <v>44</v>
      </c>
      <c r="O1389" s="48">
        <v>302</v>
      </c>
      <c r="P1389" s="3">
        <v>2023</v>
      </c>
      <c r="Q1389" s="3">
        <f>VLOOKUP(Table13[[#This Row],[Location_HQ]],tech_layoffs_location!A:F,6,FALSE)</f>
        <v>37.779258800000001</v>
      </c>
      <c r="R1389" s="3">
        <f>VLOOKUP(Table13[[#This Row],[Location_HQ]],tech_layoffs_location!A:G,7,FALSE)</f>
        <v>-122.4193286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83" t="s">
        <v>35</v>
      </c>
      <c r="N1390" s="4" t="s">
        <v>31</v>
      </c>
      <c r="O1390" s="18"/>
      <c r="P1390" s="25">
        <v>2024</v>
      </c>
      <c r="Q1390" s="3">
        <f>VLOOKUP(Table13[[#This Row],[Location_HQ]],tech_layoffs_location!A:F,6,FALSE)</f>
        <v>51.768732300000003</v>
      </c>
      <c r="R1390" s="3">
        <f>VLOOKUP(Table13[[#This Row],[Location_HQ]],tech_layoffs_location!A:G,7,FALSE)</f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83" t="s">
        <v>158</v>
      </c>
      <c r="N1391" s="4" t="s">
        <v>31</v>
      </c>
      <c r="O1391" s="33"/>
      <c r="P1391" s="3">
        <v>2024</v>
      </c>
      <c r="Q1391" s="3">
        <f>VLOOKUP(Table13[[#This Row],[Location_HQ]],tech_layoffs_location!A:F,6,FALSE)</f>
        <v>37.336166300000002</v>
      </c>
      <c r="R1391" s="3">
        <f>VLOOKUP(Table13[[#This Row],[Location_HQ]],tech_layoffs_location!A:G,7,FALSE)</f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99" t="s">
        <v>33</v>
      </c>
      <c r="N1392" s="21" t="s">
        <v>31</v>
      </c>
      <c r="O1392" s="48">
        <v>97</v>
      </c>
      <c r="P1392" s="3">
        <v>2023</v>
      </c>
      <c r="Q1392" s="3">
        <f>VLOOKUP(Table13[[#This Row],[Location_HQ]],tech_layoffs_location!A:F,6,FALSE)</f>
        <v>40.7127281</v>
      </c>
      <c r="R1392" s="3">
        <f>VLOOKUP(Table13[[#This Row],[Location_HQ]],tech_layoffs_location!A:G,7,FALSE)</f>
        <v>-74.006015199999993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83" t="s">
        <v>33</v>
      </c>
      <c r="N1393" s="4" t="s">
        <v>31</v>
      </c>
      <c r="O1393" s="33">
        <v>97</v>
      </c>
      <c r="P1393" s="3">
        <v>2024</v>
      </c>
      <c r="Q1393" s="3">
        <f>VLOOKUP(Table13[[#This Row],[Location_HQ]],tech_layoffs_location!A:F,6,FALSE)</f>
        <v>40.7127281</v>
      </c>
      <c r="R1393" s="3">
        <f>VLOOKUP(Table13[[#This Row],[Location_HQ]],tech_layoffs_location!A:G,7,FALSE)</f>
        <v>-74.006015199999993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83" t="s">
        <v>158</v>
      </c>
      <c r="N1394" s="4" t="s">
        <v>25</v>
      </c>
      <c r="O1394" s="33"/>
      <c r="P1394" s="3">
        <v>2024</v>
      </c>
      <c r="Q1394" s="3">
        <f>VLOOKUP(Table13[[#This Row],[Location_HQ]],tech_layoffs_location!A:F,6,FALSE)</f>
        <v>37.433227299999999</v>
      </c>
      <c r="R1394" s="3">
        <f>VLOOKUP(Table13[[#This Row],[Location_HQ]],tech_layoffs_location!A:G,7,FALSE)</f>
        <v>-121.8989248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83" t="s">
        <v>63</v>
      </c>
      <c r="N1395" s="4" t="s">
        <v>36</v>
      </c>
      <c r="O1395" s="33">
        <v>234</v>
      </c>
      <c r="P1395" s="3">
        <v>2024</v>
      </c>
      <c r="Q1395" s="3">
        <f>VLOOKUP(Table13[[#This Row],[Location_HQ]],tech_layoffs_location!A:F,6,FALSE)</f>
        <v>37.779258800000001</v>
      </c>
      <c r="R1395" s="3">
        <f>VLOOKUP(Table13[[#This Row],[Location_HQ]],tech_layoffs_location!A:G,7,FALSE)</f>
        <v>-122.4193286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83" t="s">
        <v>93</v>
      </c>
      <c r="N1396" s="4" t="s">
        <v>25</v>
      </c>
      <c r="O1396" s="33">
        <v>241</v>
      </c>
      <c r="P1396" s="3">
        <v>2024</v>
      </c>
      <c r="Q1396" s="3">
        <f>VLOOKUP(Table13[[#This Row],[Location_HQ]],tech_layoffs_location!A:F,6,FALSE)</f>
        <v>41.875561599999997</v>
      </c>
      <c r="R1396" s="3">
        <f>VLOOKUP(Table13[[#This Row],[Location_HQ]],tech_layoffs_location!A:G,7,FALSE)</f>
        <v>-87.6244212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99" t="s">
        <v>24</v>
      </c>
      <c r="N1397" s="21" t="s">
        <v>31</v>
      </c>
      <c r="O1397" s="48"/>
      <c r="P1397" s="3">
        <v>2023</v>
      </c>
      <c r="Q1397" s="3">
        <f>VLOOKUP(Table13[[#This Row],[Location_HQ]],tech_layoffs_location!A:F,6,FALSE)</f>
        <v>37.779258800000001</v>
      </c>
      <c r="R1397" s="3">
        <f>VLOOKUP(Table13[[#This Row],[Location_HQ]],tech_layoffs_location!A:G,7,FALSE)</f>
        <v>-122.4193286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83" t="s">
        <v>133</v>
      </c>
      <c r="N1398" s="4" t="s">
        <v>25</v>
      </c>
      <c r="O1398" s="33">
        <v>172</v>
      </c>
      <c r="P1398" s="3">
        <v>2024</v>
      </c>
      <c r="Q1398" s="3">
        <f>VLOOKUP(Table13[[#This Row],[Location_HQ]],tech_layoffs_location!A:F,6,FALSE)</f>
        <v>37.779258800000001</v>
      </c>
      <c r="R1398" s="3">
        <f>VLOOKUP(Table13[[#This Row],[Location_HQ]],tech_layoffs_location!A:G,7,FALSE)</f>
        <v>-122.4193286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99" t="s">
        <v>38</v>
      </c>
      <c r="N1399" s="21" t="s">
        <v>39</v>
      </c>
      <c r="O1399" s="48">
        <v>1300</v>
      </c>
      <c r="P1399" s="3">
        <v>2023</v>
      </c>
      <c r="Q1399" s="3">
        <f>VLOOKUP(Table13[[#This Row],[Location_HQ]],tech_layoffs_location!A:F,6,FALSE)</f>
        <v>37.779258800000001</v>
      </c>
      <c r="R1399" s="3">
        <f>VLOOKUP(Table13[[#This Row],[Location_HQ]],tech_layoffs_location!A:G,7,FALSE)</f>
        <v>-122.4193286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99" t="s">
        <v>35</v>
      </c>
      <c r="N1400" s="21" t="s">
        <v>36</v>
      </c>
      <c r="O1400" s="48">
        <v>15000</v>
      </c>
      <c r="P1400" s="3">
        <v>2023</v>
      </c>
      <c r="Q1400" s="3">
        <f>VLOOKUP(Table13[[#This Row],[Location_HQ]],tech_layoffs_location!A:F,6,FALSE)</f>
        <v>37.779258800000001</v>
      </c>
      <c r="R1400" s="3">
        <f>VLOOKUP(Table13[[#This Row],[Location_HQ]],tech_layoffs_location!A:G,7,FALSE)</f>
        <v>-122.4193286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83" t="s">
        <v>24</v>
      </c>
      <c r="N1401" s="4" t="s">
        <v>25</v>
      </c>
      <c r="O1401" s="33"/>
      <c r="P1401" s="3">
        <v>2024</v>
      </c>
      <c r="Q1401" s="3">
        <f>VLOOKUP(Table13[[#This Row],[Location_HQ]],tech_layoffs_location!A:F,6,FALSE)</f>
        <v>52.517036500000003</v>
      </c>
      <c r="R1401" s="3">
        <f>VLOOKUP(Table13[[#This Row],[Location_HQ]],tech_layoffs_location!A:G,7,FALSE)</f>
        <v>13.3888599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83" t="s">
        <v>140</v>
      </c>
      <c r="N1402" s="4" t="s">
        <v>52</v>
      </c>
      <c r="O1402" s="33">
        <v>76</v>
      </c>
      <c r="P1402" s="3">
        <v>2024</v>
      </c>
      <c r="Q1402" s="3">
        <f>VLOOKUP(Table13[[#This Row],[Location_HQ]],tech_layoffs_location!A:F,6,FALSE)</f>
        <v>38.8950368</v>
      </c>
      <c r="R1402" s="3">
        <f>VLOOKUP(Table13[[#This Row],[Location_HQ]],tech_layoffs_location!A:G,7,FALSE)</f>
        <v>-77.036542699999998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83" t="s">
        <v>140</v>
      </c>
      <c r="N1403" s="4" t="s">
        <v>44</v>
      </c>
      <c r="O1403" s="33">
        <v>310</v>
      </c>
      <c r="P1403" s="3">
        <v>2024</v>
      </c>
      <c r="Q1403" s="3">
        <f>VLOOKUP(Table13[[#This Row],[Location_HQ]],tech_layoffs_location!A:F,6,FALSE)</f>
        <v>47.603832099999998</v>
      </c>
      <c r="R1403" s="3">
        <f>VLOOKUP(Table13[[#This Row],[Location_HQ]],tech_layoffs_location!A:G,7,FALSE)</f>
        <v>-122.330062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83" t="s">
        <v>38</v>
      </c>
      <c r="N1404" s="4" t="s">
        <v>25</v>
      </c>
      <c r="O1404" s="33">
        <v>385</v>
      </c>
      <c r="P1404" s="3">
        <v>2024</v>
      </c>
      <c r="Q1404" s="3">
        <f>VLOOKUP(Table13[[#This Row],[Location_HQ]],tech_layoffs_location!A:F,6,FALSE)</f>
        <v>52.517036500000003</v>
      </c>
      <c r="R1404" s="3">
        <f>VLOOKUP(Table13[[#This Row],[Location_HQ]],tech_layoffs_location!A:G,7,FALSE)</f>
        <v>13.3888599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" t="s">
        <v>1373</v>
      </c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83" t="s">
        <v>80</v>
      </c>
      <c r="N1405" s="4" t="s">
        <v>72</v>
      </c>
      <c r="O1405" s="33">
        <v>25</v>
      </c>
      <c r="P1405" s="3">
        <v>2024</v>
      </c>
      <c r="Q1405" s="3">
        <f>VLOOKUP(Table13[[#This Row],[Location_HQ]],tech_layoffs_location!A:F,6,FALSE)</f>
        <v>34.053690899999999</v>
      </c>
      <c r="R1405" s="3">
        <f>VLOOKUP(Table13[[#This Row],[Location_HQ]],tech_layoffs_location!A:G,7,FALSE)</f>
        <v>-118.242766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83" t="s">
        <v>158</v>
      </c>
      <c r="N1406" s="4" t="s">
        <v>39</v>
      </c>
      <c r="O1406" s="33">
        <v>133</v>
      </c>
      <c r="P1406" s="3">
        <v>2024</v>
      </c>
      <c r="Q1406" s="3">
        <f>VLOOKUP(Table13[[#This Row],[Location_HQ]],tech_layoffs_location!A:F,6,FALSE)</f>
        <v>47.603832099999998</v>
      </c>
      <c r="R1406" s="3">
        <f>VLOOKUP(Table13[[#This Row],[Location_HQ]],tech_layoffs_location!A:G,7,FALSE)</f>
        <v>-122.330062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83" t="s">
        <v>57</v>
      </c>
      <c r="N1407" s="4" t="s">
        <v>44</v>
      </c>
      <c r="O1407" s="33">
        <v>22</v>
      </c>
      <c r="P1407" s="3">
        <v>2024</v>
      </c>
      <c r="Q1407" s="3">
        <f>VLOOKUP(Table13[[#This Row],[Location_HQ]],tech_layoffs_location!A:F,6,FALSE)</f>
        <v>48.858889699999999</v>
      </c>
      <c r="R1407" s="3">
        <f>VLOOKUP(Table13[[#This Row],[Location_HQ]],tech_layoffs_location!A:G,7,FALSE)</f>
        <v>2.32004102172007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83" t="s">
        <v>35</v>
      </c>
      <c r="N1408" s="4" t="s">
        <v>44</v>
      </c>
      <c r="O1408" s="33">
        <v>262</v>
      </c>
      <c r="P1408" s="3">
        <v>2024</v>
      </c>
      <c r="Q1408" s="3">
        <f>VLOOKUP(Table13[[#This Row],[Location_HQ]],tech_layoffs_location!A:F,6,FALSE)</f>
        <v>42.355433400000003</v>
      </c>
      <c r="R1408" s="3">
        <f>VLOOKUP(Table13[[#This Row],[Location_HQ]],tech_layoffs_location!A:G,7,FALSE)</f>
        <v>-71.060511000000005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83" t="s">
        <v>1482</v>
      </c>
      <c r="N1409" s="4" t="s">
        <v>31</v>
      </c>
      <c r="O1409" s="33">
        <v>1.2</v>
      </c>
      <c r="P1409" s="3">
        <v>2024</v>
      </c>
      <c r="Q1409" s="3">
        <f>VLOOKUP(Table13[[#This Row],[Location_HQ]],tech_layoffs_location!A:F,6,FALSE)</f>
        <v>37.779258800000001</v>
      </c>
      <c r="R1409" s="3">
        <f>VLOOKUP(Table13[[#This Row],[Location_HQ]],tech_layoffs_location!A:G,7,FALSE)</f>
        <v>-122.4193286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83" t="s">
        <v>90</v>
      </c>
      <c r="N1410" s="4" t="s">
        <v>31</v>
      </c>
      <c r="O1410" s="33"/>
      <c r="P1410" s="3">
        <v>2024</v>
      </c>
      <c r="Q1410" s="3">
        <f>VLOOKUP(Table13[[#This Row],[Location_HQ]],tech_layoffs_location!A:F,6,FALSE)</f>
        <v>31.2312707</v>
      </c>
      <c r="R1410" s="3">
        <f>VLOOKUP(Table13[[#This Row],[Location_HQ]],tech_layoffs_location!A:G,7,FALSE)</f>
        <v>121.47001520000001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83" t="s">
        <v>38</v>
      </c>
      <c r="N1411" s="4" t="s">
        <v>111</v>
      </c>
      <c r="O1411" s="33">
        <v>1.8</v>
      </c>
      <c r="P1411" s="3">
        <v>2024</v>
      </c>
      <c r="Q1411" s="3">
        <f>VLOOKUP(Table13[[#This Row],[Location_HQ]],tech_layoffs_location!A:F,6,FALSE)</f>
        <v>51.489333500000001</v>
      </c>
      <c r="R1411" s="3">
        <f>VLOOKUP(Table13[[#This Row],[Location_HQ]],tech_layoffs_location!A:G,7,FALSE)</f>
        <v>-0.14405508452768701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83" t="s">
        <v>80</v>
      </c>
      <c r="N1412" s="4" t="s">
        <v>31</v>
      </c>
      <c r="O1412" s="33">
        <v>9.9</v>
      </c>
      <c r="P1412" s="3">
        <v>2024</v>
      </c>
      <c r="Q1412" s="3">
        <f>VLOOKUP(Table13[[#This Row],[Location_HQ]],tech_layoffs_location!A:F,6,FALSE)</f>
        <v>52.517036500000003</v>
      </c>
      <c r="R1412" s="3">
        <f>VLOOKUP(Table13[[#This Row],[Location_HQ]],tech_layoffs_location!A:G,7,FALSE)</f>
        <v>13.3888599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99" t="s">
        <v>30</v>
      </c>
      <c r="N1413" s="21" t="s">
        <v>31</v>
      </c>
      <c r="O1413" s="48">
        <v>116</v>
      </c>
      <c r="P1413" s="3">
        <v>2023</v>
      </c>
      <c r="Q1413" s="3">
        <f>VLOOKUP(Table13[[#This Row],[Location_HQ]],tech_layoffs_location!A:F,6,FALSE)</f>
        <v>37.548269699999999</v>
      </c>
      <c r="R1413" s="3">
        <f>VLOOKUP(Table13[[#This Row],[Location_HQ]],tech_layoffs_location!A:G,7,FALSE)</f>
        <v>-121.98857099999999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99" t="s">
        <v>33</v>
      </c>
      <c r="N1414" s="21" t="s">
        <v>25</v>
      </c>
      <c r="O1414" s="48"/>
      <c r="P1414" s="3">
        <v>2023</v>
      </c>
      <c r="Q1414" s="3">
        <f>VLOOKUP(Table13[[#This Row],[Location_HQ]],tech_layoffs_location!A:F,6,FALSE)</f>
        <v>12.98815675</v>
      </c>
      <c r="R1414" s="3">
        <f>VLOOKUP(Table13[[#This Row],[Location_HQ]],tech_layoffs_location!A:G,7,FALSE)</f>
        <v>77.622600037959998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99" t="s">
        <v>24</v>
      </c>
      <c r="N1415" s="21" t="s">
        <v>25</v>
      </c>
      <c r="O1415" s="48">
        <v>733</v>
      </c>
      <c r="P1415" s="3">
        <v>2023</v>
      </c>
      <c r="Q1415" s="3">
        <f>VLOOKUP(Table13[[#This Row],[Location_HQ]],tech_layoffs_location!A:F,6,FALSE)</f>
        <v>32.799312999999998</v>
      </c>
      <c r="R1415" s="3">
        <f>VLOOKUP(Table13[[#This Row],[Location_HQ]],tech_layoffs_location!A:G,7,FALSE)</f>
        <v>34.989571715728196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83" t="s">
        <v>24</v>
      </c>
      <c r="N1416" s="4" t="s">
        <v>25</v>
      </c>
      <c r="O1416" s="33">
        <v>733</v>
      </c>
      <c r="P1416" s="3">
        <v>2024</v>
      </c>
      <c r="Q1416" s="3">
        <f>VLOOKUP(Table13[[#This Row],[Location_HQ]],tech_layoffs_location!A:F,6,FALSE)</f>
        <v>32.799312999999998</v>
      </c>
      <c r="R1416" s="3">
        <f>VLOOKUP(Table13[[#This Row],[Location_HQ]],tech_layoffs_location!A:G,7,FALSE)</f>
        <v>34.989571715728196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83" t="s">
        <v>33</v>
      </c>
      <c r="N1417" s="4" t="s">
        <v>31</v>
      </c>
      <c r="O1417" s="33">
        <v>52</v>
      </c>
      <c r="P1417" s="3">
        <v>2024</v>
      </c>
      <c r="Q1417" s="3">
        <f>VLOOKUP(Table13[[#This Row],[Location_HQ]],tech_layoffs_location!A:F,6,FALSE)</f>
        <v>47.603832099999998</v>
      </c>
      <c r="R1417" s="3">
        <f>VLOOKUP(Table13[[#This Row],[Location_HQ]],tech_layoffs_location!A:G,7,FALSE)</f>
        <v>-122.330062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99" t="s">
        <v>19</v>
      </c>
      <c r="N1418" s="3" t="s">
        <v>20</v>
      </c>
      <c r="O1418" s="48">
        <v>1700</v>
      </c>
      <c r="P1418" s="3">
        <v>2023</v>
      </c>
      <c r="Q1418" s="3">
        <f>VLOOKUP(Table13[[#This Row],[Location_HQ]],tech_layoffs_location!A:F,6,FALSE)</f>
        <v>12.98815675</v>
      </c>
      <c r="R1418" s="3">
        <f>VLOOKUP(Table13[[#This Row],[Location_HQ]],tech_layoffs_location!A:G,7,FALSE)</f>
        <v>77.622600037959998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" t="s">
        <v>1373</v>
      </c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83" t="s">
        <v>35</v>
      </c>
      <c r="N1419" s="4" t="s">
        <v>25</v>
      </c>
      <c r="O1419" s="33">
        <v>368</v>
      </c>
      <c r="P1419" s="3">
        <v>2024</v>
      </c>
      <c r="Q1419" s="3">
        <f>VLOOKUP(Table13[[#This Row],[Location_HQ]],tech_layoffs_location!A:F,6,FALSE)</f>
        <v>34.053690899999999</v>
      </c>
      <c r="R1419" s="3">
        <f>VLOOKUP(Table13[[#This Row],[Location_HQ]],tech_layoffs_location!A:G,7,FALSE)</f>
        <v>-118.242766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99" t="s">
        <v>1445</v>
      </c>
      <c r="N1420" s="4" t="s">
        <v>31</v>
      </c>
      <c r="O1420" s="33">
        <v>12</v>
      </c>
      <c r="P1420" s="3">
        <v>2024</v>
      </c>
      <c r="Q1420" s="3">
        <f>VLOOKUP(Table13[[#This Row],[Location_HQ]],tech_layoffs_location!A:F,6,FALSE)</f>
        <v>38.581060600000001</v>
      </c>
      <c r="R1420" s="3">
        <f>VLOOKUP(Table13[[#This Row],[Location_HQ]],tech_layoffs_location!A:G,7,FALSE)</f>
        <v>-121.49389499999999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83" t="s">
        <v>30</v>
      </c>
      <c r="N1421" s="21" t="s">
        <v>1716</v>
      </c>
      <c r="O1421" s="33">
        <v>628</v>
      </c>
      <c r="P1421" s="3">
        <v>2024</v>
      </c>
      <c r="Q1421" s="3">
        <f>VLOOKUP(Table13[[#This Row],[Location_HQ]],tech_layoffs_location!A:F,6,FALSE)</f>
        <v>32.788436300000001</v>
      </c>
      <c r="R1421" s="3">
        <f>VLOOKUP(Table13[[#This Row],[Location_HQ]],tech_layoffs_location!A:G,7,FALSE)</f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83" t="s">
        <v>38</v>
      </c>
      <c r="N1422" s="4" t="s">
        <v>25</v>
      </c>
      <c r="O1422" s="33"/>
      <c r="P1422" s="3">
        <v>2024</v>
      </c>
      <c r="Q1422" s="3">
        <f>VLOOKUP(Table13[[#This Row],[Location_HQ]],tech_layoffs_location!A:F,6,FALSE)</f>
        <v>28.570633300000001</v>
      </c>
      <c r="R1422" s="3">
        <f>VLOOKUP(Table13[[#This Row],[Location_HQ]],tech_layoffs_location!A:G,7,FALSE)</f>
        <v>77.327214699999999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83" t="s">
        <v>242</v>
      </c>
      <c r="N1423" s="4" t="s">
        <v>25</v>
      </c>
      <c r="O1423" s="33"/>
      <c r="P1423" s="3">
        <v>2024</v>
      </c>
      <c r="Q1423" s="3">
        <f>VLOOKUP(Table13[[#This Row],[Location_HQ]],tech_layoffs_location!A:F,6,FALSE)</f>
        <v>40.014985600000003</v>
      </c>
      <c r="R1423" s="3">
        <f>VLOOKUP(Table13[[#This Row],[Location_HQ]],tech_layoffs_location!A:G,7,FALSE)</f>
        <v>-105.270545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83" t="s">
        <v>30</v>
      </c>
      <c r="N1424" s="4" t="s">
        <v>52</v>
      </c>
      <c r="O1424" s="33">
        <v>24</v>
      </c>
      <c r="P1424" s="3">
        <v>2024</v>
      </c>
      <c r="Q1424" s="3">
        <f>VLOOKUP(Table13[[#This Row],[Location_HQ]],tech_layoffs_location!A:F,6,FALSE)</f>
        <v>12.98815675</v>
      </c>
      <c r="R1424" s="3">
        <f>VLOOKUP(Table13[[#This Row],[Location_HQ]],tech_layoffs_location!A:G,7,FALSE)</f>
        <v>77.622600037959998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83" t="s">
        <v>75</v>
      </c>
      <c r="N1425" s="4" t="s">
        <v>25</v>
      </c>
      <c r="O1425" s="33">
        <v>26</v>
      </c>
      <c r="P1425" s="3">
        <v>2024</v>
      </c>
      <c r="Q1425" s="3">
        <f>VLOOKUP(Table13[[#This Row],[Location_HQ]],tech_layoffs_location!A:F,6,FALSE)</f>
        <v>43.038647500000003</v>
      </c>
      <c r="R1425" s="3">
        <f>VLOOKUP(Table13[[#This Row],[Location_HQ]],tech_layoffs_location!A:G,7,FALSE)</f>
        <v>-87.909075099999995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83" t="s">
        <v>57</v>
      </c>
      <c r="N1426" s="4" t="s">
        <v>25</v>
      </c>
      <c r="O1426" s="33"/>
      <c r="P1426" s="3">
        <v>2024</v>
      </c>
      <c r="Q1426" s="3">
        <f>VLOOKUP(Table13[[#This Row],[Location_HQ]],tech_layoffs_location!A:F,6,FALSE)</f>
        <v>40.7127281</v>
      </c>
      <c r="R1426" s="3">
        <f>VLOOKUP(Table13[[#This Row],[Location_HQ]],tech_layoffs_location!A:G,7,FALSE)</f>
        <v>-74.006015199999993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83" t="s">
        <v>33</v>
      </c>
      <c r="N1427" s="4" t="s">
        <v>36</v>
      </c>
      <c r="O1427" s="33">
        <v>7.2</v>
      </c>
      <c r="P1427" s="3">
        <v>2024</v>
      </c>
      <c r="Q1427" s="3">
        <f>VLOOKUP(Table13[[#This Row],[Location_HQ]],tech_layoffs_location!A:F,6,FALSE)</f>
        <v>1.2899175000000001</v>
      </c>
      <c r="R1427" s="3">
        <f>VLOOKUP(Table13[[#This Row],[Location_HQ]],tech_layoffs_location!A:G,7,FALSE)</f>
        <v>103.8519072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83" t="s">
        <v>142</v>
      </c>
      <c r="N1428" s="4" t="s">
        <v>44</v>
      </c>
      <c r="O1428" s="33">
        <v>632</v>
      </c>
      <c r="P1428" s="3">
        <v>2024</v>
      </c>
      <c r="Q1428" s="3">
        <f>VLOOKUP(Table13[[#This Row],[Location_HQ]],tech_layoffs_location!A:F,6,FALSE)</f>
        <v>32.0852997</v>
      </c>
      <c r="R1428" s="3">
        <f>VLOOKUP(Table13[[#This Row],[Location_HQ]],tech_layoffs_location!A:G,7,FALSE)</f>
        <v>34.781806400000001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83" t="s">
        <v>90</v>
      </c>
      <c r="N1429" s="4" t="s">
        <v>31</v>
      </c>
      <c r="O1429" s="33">
        <v>27.2</v>
      </c>
      <c r="P1429" s="3">
        <v>2024</v>
      </c>
      <c r="Q1429" s="3">
        <f>VLOOKUP(Table13[[#This Row],[Location_HQ]],tech_layoffs_location!A:F,6,FALSE)</f>
        <v>41.117596599999999</v>
      </c>
      <c r="R1429" s="3">
        <f>VLOOKUP(Table13[[#This Row],[Location_HQ]],tech_layoffs_location!A:G,7,FALSE)</f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83" t="s">
        <v>51</v>
      </c>
      <c r="N1430" s="4" t="s">
        <v>66</v>
      </c>
      <c r="O1430" s="33">
        <v>356</v>
      </c>
      <c r="P1430" s="3">
        <v>2024</v>
      </c>
      <c r="Q1430" s="3">
        <f>VLOOKUP(Table13[[#This Row],[Location_HQ]],tech_layoffs_location!A:F,6,FALSE)</f>
        <v>40.7127281</v>
      </c>
      <c r="R1430" s="3">
        <f>VLOOKUP(Table13[[#This Row],[Location_HQ]],tech_layoffs_location!A:G,7,FALSE)</f>
        <v>-74.006015199999993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83" t="s">
        <v>33</v>
      </c>
      <c r="N1431" s="4" t="s">
        <v>44</v>
      </c>
      <c r="O1431" s="33">
        <v>199</v>
      </c>
      <c r="P1431" s="3">
        <v>2024</v>
      </c>
      <c r="Q1431" s="3">
        <f>VLOOKUP(Table13[[#This Row],[Location_HQ]],tech_layoffs_location!A:F,6,FALSE)</f>
        <v>32.0852997</v>
      </c>
      <c r="R1431" s="3">
        <f>VLOOKUP(Table13[[#This Row],[Location_HQ]],tech_layoffs_location!A:G,7,FALSE)</f>
        <v>34.781806400000001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" t="s">
        <v>1373</v>
      </c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83" t="s">
        <v>133</v>
      </c>
      <c r="N1432" s="4" t="s">
        <v>66</v>
      </c>
      <c r="O1432" s="33">
        <v>456</v>
      </c>
      <c r="P1432" s="3">
        <v>2024</v>
      </c>
      <c r="Q1432" s="3">
        <f>VLOOKUP(Table13[[#This Row],[Location_HQ]],tech_layoffs_location!A:F,6,FALSE)</f>
        <v>34.053690899999999</v>
      </c>
      <c r="R1432" s="3">
        <f>VLOOKUP(Table13[[#This Row],[Location_HQ]],tech_layoffs_location!A:G,7,FALSE)</f>
        <v>-118.242766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3" t="s">
        <v>1373</v>
      </c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83" t="s">
        <v>24</v>
      </c>
      <c r="N1433" s="7" t="s">
        <v>31</v>
      </c>
      <c r="O1433" s="33">
        <v>899</v>
      </c>
      <c r="P1433" s="3">
        <v>2024</v>
      </c>
      <c r="Q1433" s="3">
        <f>VLOOKUP(Table13[[#This Row],[Location_HQ]],tech_layoffs_location!A:F,6,FALSE)</f>
        <v>32.717420199999999</v>
      </c>
      <c r="R1433" s="3">
        <f>VLOOKUP(Table13[[#This Row],[Location_HQ]],tech_layoffs_location!A:G,7,FALSE)</f>
        <v>-117.162772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83" t="s">
        <v>87</v>
      </c>
      <c r="N1434" s="4" t="s">
        <v>36</v>
      </c>
      <c r="O1434" s="33">
        <v>123</v>
      </c>
      <c r="P1434" s="3">
        <v>2024</v>
      </c>
      <c r="Q1434" s="3">
        <f>VLOOKUP(Table13[[#This Row],[Location_HQ]],tech_layoffs_location!A:F,6,FALSE)</f>
        <v>37.779258800000001</v>
      </c>
      <c r="R1434" s="3">
        <f>VLOOKUP(Table13[[#This Row],[Location_HQ]],tech_layoffs_location!A:G,7,FALSE)</f>
        <v>-122.4193286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83" t="s">
        <v>24</v>
      </c>
      <c r="N1435" s="4" t="s">
        <v>31</v>
      </c>
      <c r="O1435" s="33">
        <v>826</v>
      </c>
      <c r="P1435" s="3">
        <v>2024</v>
      </c>
      <c r="Q1435" s="3">
        <f>VLOOKUP(Table13[[#This Row],[Location_HQ]],tech_layoffs_location!A:F,6,FALSE)</f>
        <v>47.603832099999998</v>
      </c>
      <c r="R1435" s="3">
        <f>VLOOKUP(Table13[[#This Row],[Location_HQ]],tech_layoffs_location!A:G,7,FALSE)</f>
        <v>-122.330062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83" t="s">
        <v>277</v>
      </c>
      <c r="N1436" s="4" t="s">
        <v>36</v>
      </c>
      <c r="O1436" s="33">
        <v>12</v>
      </c>
      <c r="P1436" s="3">
        <v>2024</v>
      </c>
      <c r="Q1436" s="3">
        <f>VLOOKUP(Table13[[#This Row],[Location_HQ]],tech_layoffs_location!A:F,6,FALSE)</f>
        <v>37.779258800000001</v>
      </c>
      <c r="R1436" s="3">
        <f>VLOOKUP(Table13[[#This Row],[Location_HQ]],tech_layoffs_location!A:G,7,FALSE)</f>
        <v>-122.4193286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83" t="s">
        <v>24</v>
      </c>
      <c r="N1437" s="4" t="s">
        <v>111</v>
      </c>
      <c r="O1437" s="33">
        <v>164</v>
      </c>
      <c r="P1437" s="3">
        <v>2024</v>
      </c>
      <c r="Q1437" s="3">
        <f>VLOOKUP(Table13[[#This Row],[Location_HQ]],tech_layoffs_location!A:F,6,FALSE)</f>
        <v>43.6534817</v>
      </c>
      <c r="R1437" s="3">
        <f>VLOOKUP(Table13[[#This Row],[Location_HQ]],tech_layoffs_location!A:G,7,FALSE)</f>
        <v>-79.383934699999998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83" t="s">
        <v>93</v>
      </c>
      <c r="N1438" s="4" t="s">
        <v>111</v>
      </c>
      <c r="O1438" s="33">
        <v>263</v>
      </c>
      <c r="P1438" s="3">
        <v>2024</v>
      </c>
      <c r="Q1438" s="3">
        <f>VLOOKUP(Table13[[#This Row],[Location_HQ]],tech_layoffs_location!A:F,6,FALSE)</f>
        <v>47.603832099999998</v>
      </c>
      <c r="R1438" s="3">
        <f>VLOOKUP(Table13[[#This Row],[Location_HQ]],tech_layoffs_location!A:G,7,FALSE)</f>
        <v>-122.330062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83" t="s">
        <v>33</v>
      </c>
      <c r="N1439" s="4" t="s">
        <v>36</v>
      </c>
      <c r="O1439" s="33">
        <v>12.9</v>
      </c>
      <c r="P1439" s="3">
        <v>2024</v>
      </c>
      <c r="Q1439" s="3">
        <f>VLOOKUP(Table13[[#This Row],[Location_HQ]],tech_layoffs_location!A:F,6,FALSE)</f>
        <v>12.98815675</v>
      </c>
      <c r="R1439" s="3">
        <f>VLOOKUP(Table13[[#This Row],[Location_HQ]],tech_layoffs_location!A:G,7,FALSE)</f>
        <v>77.622600037959998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83" t="s">
        <v>140</v>
      </c>
      <c r="N1440" s="4" t="s">
        <v>150</v>
      </c>
      <c r="O1440" s="33">
        <v>5</v>
      </c>
      <c r="P1440" s="3">
        <v>2024</v>
      </c>
      <c r="Q1440" s="3">
        <f>VLOOKUP(Table13[[#This Row],[Location_HQ]],tech_layoffs_location!A:F,6,FALSE)</f>
        <v>25.774172799999999</v>
      </c>
      <c r="R1440" s="3">
        <f>VLOOKUP(Table13[[#This Row],[Location_HQ]],tech_layoffs_location!A:G,7,FALSE)</f>
        <v>-80.193619999999996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83" t="s">
        <v>38</v>
      </c>
      <c r="N1441" s="4" t="s">
        <v>52</v>
      </c>
      <c r="O1441" s="33">
        <v>91</v>
      </c>
      <c r="P1441" s="3">
        <v>2024</v>
      </c>
      <c r="Q1441" s="3">
        <f>VLOOKUP(Table13[[#This Row],[Location_HQ]],tech_layoffs_location!A:F,6,FALSE)</f>
        <v>40.7127281</v>
      </c>
      <c r="R1441" s="3">
        <f>VLOOKUP(Table13[[#This Row],[Location_HQ]],tech_layoffs_location!A:G,7,FALSE)</f>
        <v>-74.006015199999993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83" t="s">
        <v>38</v>
      </c>
      <c r="N1442" s="4" t="s">
        <v>39</v>
      </c>
      <c r="O1442" s="33">
        <v>108</v>
      </c>
      <c r="P1442" s="3">
        <v>2024</v>
      </c>
      <c r="Q1442" s="3">
        <f>VLOOKUP(Table13[[#This Row],[Location_HQ]],tech_layoffs_location!A:F,6,FALSE)</f>
        <v>40.3881114</v>
      </c>
      <c r="R1442" s="3">
        <f>VLOOKUP(Table13[[#This Row],[Location_HQ]],tech_layoffs_location!A:G,7,FALSE)</f>
        <v>-111.84860190000001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3" t="s">
        <v>1373</v>
      </c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83" t="s">
        <v>38</v>
      </c>
      <c r="N1443" s="4" t="s">
        <v>31</v>
      </c>
      <c r="O1443" s="33">
        <v>485</v>
      </c>
      <c r="P1443" s="3">
        <v>2024</v>
      </c>
      <c r="Q1443" s="3">
        <f>VLOOKUP(Table13[[#This Row],[Location_HQ]],tech_layoffs_location!A:F,6,FALSE)</f>
        <v>34.053690899999999</v>
      </c>
      <c r="R1443" s="3">
        <f>VLOOKUP(Table13[[#This Row],[Location_HQ]],tech_layoffs_location!A:G,7,FALSE)</f>
        <v>-118.242766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83" t="s">
        <v>30</v>
      </c>
      <c r="N1444" s="4" t="s">
        <v>31</v>
      </c>
      <c r="O1444" s="33">
        <v>470</v>
      </c>
      <c r="P1444" s="3">
        <v>2024</v>
      </c>
      <c r="Q1444" s="3">
        <f>VLOOKUP(Table13[[#This Row],[Location_HQ]],tech_layoffs_location!A:F,6,FALSE)</f>
        <v>44.564565899999998</v>
      </c>
      <c r="R1444" s="3">
        <f>VLOOKUP(Table13[[#This Row],[Location_HQ]],tech_layoffs_location!A:G,7,FALSE)</f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83" t="s">
        <v>63</v>
      </c>
      <c r="N1445" s="4" t="s">
        <v>52</v>
      </c>
      <c r="O1445" s="33">
        <v>138</v>
      </c>
      <c r="P1445" s="3">
        <v>2024</v>
      </c>
      <c r="Q1445" s="3">
        <f>VLOOKUP(Table13[[#This Row],[Location_HQ]],tech_layoffs_location!A:F,6,FALSE)</f>
        <v>52.517036500000003</v>
      </c>
      <c r="R1445" s="3">
        <f>VLOOKUP(Table13[[#This Row],[Location_HQ]],tech_layoffs_location!A:G,7,FALSE)</f>
        <v>13.3888599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83" t="s">
        <v>63</v>
      </c>
      <c r="N1446" s="4" t="s">
        <v>31</v>
      </c>
      <c r="O1446" s="33">
        <v>1.3</v>
      </c>
      <c r="P1446" s="3">
        <v>2024</v>
      </c>
      <c r="Q1446" s="3">
        <f>VLOOKUP(Table13[[#This Row],[Location_HQ]],tech_layoffs_location!A:F,6,FALSE)</f>
        <v>37.779258800000001</v>
      </c>
      <c r="R1446" s="3">
        <f>VLOOKUP(Table13[[#This Row],[Location_HQ]],tech_layoffs_location!A:G,7,FALSE)</f>
        <v>-122.4193286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83" t="s">
        <v>38</v>
      </c>
      <c r="N1447" s="4" t="s">
        <v>44</v>
      </c>
      <c r="O1447" s="33">
        <v>229</v>
      </c>
      <c r="P1447" s="3">
        <v>2024</v>
      </c>
      <c r="Q1447" s="3">
        <f>VLOOKUP(Table13[[#This Row],[Location_HQ]],tech_layoffs_location!A:F,6,FALSE)</f>
        <v>39.962260100000002</v>
      </c>
      <c r="R1447" s="3">
        <f>VLOOKUP(Table13[[#This Row],[Location_HQ]],tech_layoffs_location!A:G,7,FALSE)</f>
        <v>-83.000706500000007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83" t="s">
        <v>30</v>
      </c>
      <c r="N1448" s="4" t="s">
        <v>31</v>
      </c>
      <c r="O1448" s="33"/>
      <c r="P1448" s="3">
        <v>2024</v>
      </c>
      <c r="Q1448" s="3">
        <f>VLOOKUP(Table13[[#This Row],[Location_HQ]],tech_layoffs_location!A:F,6,FALSE)</f>
        <v>52.373079599999997</v>
      </c>
      <c r="R1448" s="3">
        <f>VLOOKUP(Table13[[#This Row],[Location_HQ]],tech_layoffs_location!A:G,7,FALSE)</f>
        <v>4.8924534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83" t="s">
        <v>133</v>
      </c>
      <c r="N1449" s="4" t="s">
        <v>25</v>
      </c>
      <c r="O1449" s="33">
        <v>197</v>
      </c>
      <c r="P1449" s="3">
        <v>2024</v>
      </c>
      <c r="Q1449" s="3">
        <f>VLOOKUP(Table13[[#This Row],[Location_HQ]],tech_layoffs_location!A:F,6,FALSE)</f>
        <v>33.748992399999999</v>
      </c>
      <c r="R1449" s="3">
        <f>VLOOKUP(Table13[[#This Row],[Location_HQ]],tech_layoffs_location!A:G,7,FALSE)</f>
        <v>-84.390264400000007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83" t="s">
        <v>90</v>
      </c>
      <c r="N1450" s="4" t="s">
        <v>44</v>
      </c>
      <c r="O1450" s="33">
        <v>230</v>
      </c>
      <c r="P1450" s="3">
        <v>2024</v>
      </c>
      <c r="Q1450" s="3">
        <f>VLOOKUP(Table13[[#This Row],[Location_HQ]],tech_layoffs_location!A:F,6,FALSE)</f>
        <v>37.779258800000001</v>
      </c>
      <c r="R1450" s="3">
        <f>VLOOKUP(Table13[[#This Row],[Location_HQ]],tech_layoffs_location!A:G,7,FALSE)</f>
        <v>-122.4193286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83" t="s">
        <v>82</v>
      </c>
      <c r="N1451" s="4" t="s">
        <v>52</v>
      </c>
      <c r="O1451" s="18">
        <v>91</v>
      </c>
      <c r="P1451" s="25">
        <v>2024</v>
      </c>
      <c r="Q1451" s="3">
        <f>VLOOKUP(Table13[[#This Row],[Location_HQ]],tech_layoffs_location!A:F,6,FALSE)</f>
        <v>38.8950368</v>
      </c>
      <c r="R1451" s="3">
        <f>VLOOKUP(Table13[[#This Row],[Location_HQ]],tech_layoffs_location!A:G,7,FALSE)</f>
        <v>-77.036542699999998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83" t="s">
        <v>24</v>
      </c>
      <c r="N1452" s="4" t="s">
        <v>31</v>
      </c>
      <c r="O1452" s="33">
        <v>556</v>
      </c>
      <c r="P1452" s="3">
        <v>2024</v>
      </c>
      <c r="Q1452" s="3">
        <f>VLOOKUP(Table13[[#This Row],[Location_HQ]],tech_layoffs_location!A:F,6,FALSE)</f>
        <v>37.486323900000002</v>
      </c>
      <c r="R1452" s="3">
        <f>VLOOKUP(Table13[[#This Row],[Location_HQ]],tech_layoffs_location!A:G,7,FALSE)</f>
        <v>-122.232523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83" t="s">
        <v>33</v>
      </c>
      <c r="N1453" s="4" t="s">
        <v>31</v>
      </c>
      <c r="O1453" s="33">
        <v>526</v>
      </c>
      <c r="P1453" s="3">
        <v>2024</v>
      </c>
      <c r="Q1453" s="3">
        <f>VLOOKUP(Table13[[#This Row],[Location_HQ]],tech_layoffs_location!A:F,6,FALSE)</f>
        <v>40.7127281</v>
      </c>
      <c r="R1453" s="3">
        <f>VLOOKUP(Table13[[#This Row],[Location_HQ]],tech_layoffs_location!A:G,7,FALSE)</f>
        <v>-74.006015199999993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83" t="s">
        <v>38</v>
      </c>
      <c r="N1454" s="4" t="s">
        <v>72</v>
      </c>
      <c r="O1454" s="18">
        <v>14</v>
      </c>
      <c r="P1454" s="3">
        <v>2024</v>
      </c>
      <c r="Q1454" s="3">
        <f>VLOOKUP(Table13[[#This Row],[Location_HQ]],tech_layoffs_location!A:F,6,FALSE)</f>
        <v>37.779258800000001</v>
      </c>
      <c r="R1454" s="3">
        <f>VLOOKUP(Table13[[#This Row],[Location_HQ]],tech_layoffs_location!A:G,7,FALSE)</f>
        <v>-122.4193286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83" t="s">
        <v>142</v>
      </c>
      <c r="N1455" s="4" t="s">
        <v>25</v>
      </c>
      <c r="O1455" s="33"/>
      <c r="P1455" s="3">
        <v>2024</v>
      </c>
      <c r="Q1455" s="3">
        <f>VLOOKUP(Table13[[#This Row],[Location_HQ]],tech_layoffs_location!A:F,6,FALSE)</f>
        <v>35.682193599999998</v>
      </c>
      <c r="R1455" s="3">
        <f>VLOOKUP(Table13[[#This Row],[Location_HQ]],tech_layoffs_location!A:G,7,FALSE)</f>
        <v>139.76222100000001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83" t="s">
        <v>19</v>
      </c>
      <c r="N1456" s="4" t="s">
        <v>36</v>
      </c>
      <c r="O1456" s="33">
        <v>35</v>
      </c>
      <c r="P1456" s="3">
        <v>2024</v>
      </c>
      <c r="Q1456" s="3">
        <f>VLOOKUP(Table13[[#This Row],[Location_HQ]],tech_layoffs_location!A:F,6,FALSE)</f>
        <v>37.779258800000001</v>
      </c>
      <c r="R1456" s="3">
        <f>VLOOKUP(Table13[[#This Row],[Location_HQ]],tech_layoffs_location!A:G,7,FALSE)</f>
        <v>-122.4193286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83" t="s">
        <v>93</v>
      </c>
      <c r="N1457" s="21" t="s">
        <v>1717</v>
      </c>
      <c r="O1457" s="33">
        <v>2.7</v>
      </c>
      <c r="P1457" s="3">
        <v>2024</v>
      </c>
      <c r="Q1457" s="3">
        <f>VLOOKUP(Table13[[#This Row],[Location_HQ]],tech_layoffs_location!A:F,6,FALSE)</f>
        <v>37.779258800000001</v>
      </c>
      <c r="R1457" s="3">
        <f>VLOOKUP(Table13[[#This Row],[Location_HQ]],tech_layoffs_location!A:G,7,FALSE)</f>
        <v>-122.4193286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83" t="s">
        <v>33</v>
      </c>
      <c r="N1458" s="4" t="s">
        <v>31</v>
      </c>
      <c r="O1458" s="33">
        <v>108</v>
      </c>
      <c r="P1458" s="3">
        <v>2024</v>
      </c>
      <c r="Q1458" s="3">
        <f>VLOOKUP(Table13[[#This Row],[Location_HQ]],tech_layoffs_location!A:F,6,FALSE)</f>
        <v>47.603832099999998</v>
      </c>
      <c r="R1458" s="3">
        <f>VLOOKUP(Table13[[#This Row],[Location_HQ]],tech_layoffs_location!A:G,7,FALSE)</f>
        <v>-122.330062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83" t="s">
        <v>24</v>
      </c>
      <c r="N1459" s="4" t="s">
        <v>39</v>
      </c>
      <c r="O1459" s="33">
        <v>168</v>
      </c>
      <c r="P1459" s="3">
        <v>2024</v>
      </c>
      <c r="Q1459" s="3">
        <f>VLOOKUP(Table13[[#This Row],[Location_HQ]],tech_layoffs_location!A:F,6,FALSE)</f>
        <v>39.962260100000002</v>
      </c>
      <c r="R1459" s="3">
        <f>VLOOKUP(Table13[[#This Row],[Location_HQ]],tech_layoffs_location!A:G,7,FALSE)</f>
        <v>-83.000706500000007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83" t="s">
        <v>158</v>
      </c>
      <c r="N1460" s="4" t="s">
        <v>25</v>
      </c>
      <c r="O1460" s="33">
        <v>1.4</v>
      </c>
      <c r="P1460" s="3">
        <v>2024</v>
      </c>
      <c r="Q1460" s="3">
        <f>VLOOKUP(Table13[[#This Row],[Location_HQ]],tech_layoffs_location!A:F,6,FALSE)</f>
        <v>37.287166999999997</v>
      </c>
      <c r="R1460" s="3">
        <f>VLOOKUP(Table13[[#This Row],[Location_HQ]],tech_layoffs_location!A:G,7,FALSE)</f>
        <v>-121.94995900000001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83" t="s">
        <v>242</v>
      </c>
      <c r="N1461" s="4" t="s">
        <v>36</v>
      </c>
      <c r="O1461" s="33">
        <v>20</v>
      </c>
      <c r="P1461" s="3">
        <v>2024</v>
      </c>
      <c r="Q1461" s="3">
        <f>VLOOKUP(Table13[[#This Row],[Location_HQ]],tech_layoffs_location!A:F,6,FALSE)</f>
        <v>25.774172799999999</v>
      </c>
      <c r="R1461" s="3">
        <f>VLOOKUP(Table13[[#This Row],[Location_HQ]],tech_layoffs_location!A:G,7,FALSE)</f>
        <v>-80.193619999999996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83" t="s">
        <v>80</v>
      </c>
      <c r="N1462" s="4" t="s">
        <v>36</v>
      </c>
      <c r="O1462" s="33">
        <v>280</v>
      </c>
      <c r="P1462" s="3">
        <v>2024</v>
      </c>
      <c r="Q1462" s="3">
        <f>VLOOKUP(Table13[[#This Row],[Location_HQ]],tech_layoffs_location!A:F,6,FALSE)</f>
        <v>40.7127281</v>
      </c>
      <c r="R1462" s="3">
        <f>VLOOKUP(Table13[[#This Row],[Location_HQ]],tech_layoffs_location!A:G,7,FALSE)</f>
        <v>-74.006015199999993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83" t="s">
        <v>19</v>
      </c>
      <c r="N1463" s="4" t="s">
        <v>31</v>
      </c>
      <c r="O1463" s="33">
        <v>26</v>
      </c>
      <c r="P1463" s="3">
        <v>2024</v>
      </c>
      <c r="Q1463" s="3">
        <f>VLOOKUP(Table13[[#This Row],[Location_HQ]],tech_layoffs_location!A:F,6,FALSE)</f>
        <v>37.3893889</v>
      </c>
      <c r="R1463" s="3">
        <f>VLOOKUP(Table13[[#This Row],[Location_HQ]],tech_layoffs_location!A:G,7,FALSE)</f>
        <v>-122.0832101</v>
      </c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83" t="s">
        <v>19</v>
      </c>
      <c r="N1464" s="4" t="s">
        <v>31</v>
      </c>
      <c r="O1464" s="33"/>
      <c r="P1464" s="3">
        <v>2024</v>
      </c>
      <c r="Q1464" s="3">
        <f>VLOOKUP(Table13[[#This Row],[Location_HQ]],tech_layoffs_location!A:F,6,FALSE)</f>
        <v>40.7127281</v>
      </c>
      <c r="R1464" s="3">
        <f>VLOOKUP(Table13[[#This Row],[Location_HQ]],tech_layoffs_location!A:G,7,FALSE)</f>
        <v>-74.006015199999993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83" t="s">
        <v>19</v>
      </c>
      <c r="N1465" s="4" t="s">
        <v>36</v>
      </c>
      <c r="O1465" s="33">
        <v>57</v>
      </c>
      <c r="P1465" s="3">
        <v>2024</v>
      </c>
      <c r="Q1465" s="3">
        <f>VLOOKUP(Table13[[#This Row],[Location_HQ]],tech_layoffs_location!A:F,6,FALSE)</f>
        <v>37.4443293</v>
      </c>
      <c r="R1465" s="3">
        <f>VLOOKUP(Table13[[#This Row],[Location_HQ]],tech_layoffs_location!A:G,7,FALSE)</f>
        <v>-122.1598465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83" t="s">
        <v>38</v>
      </c>
      <c r="N1466" s="4" t="s">
        <v>31</v>
      </c>
      <c r="O1466" s="33">
        <v>3</v>
      </c>
      <c r="P1466" s="3">
        <v>2024</v>
      </c>
      <c r="Q1466" s="3">
        <f>VLOOKUP(Table13[[#This Row],[Location_HQ]],tech_layoffs_location!A:F,6,FALSE)</f>
        <v>37.779258800000001</v>
      </c>
      <c r="R1466" s="3">
        <f>VLOOKUP(Table13[[#This Row],[Location_HQ]],tech_layoffs_location!A:G,7,FALSE)</f>
        <v>-122.4193286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83" t="s">
        <v>19</v>
      </c>
      <c r="N1467" s="4" t="s">
        <v>31</v>
      </c>
      <c r="O1467" s="33"/>
      <c r="P1467" s="3">
        <v>2024</v>
      </c>
      <c r="Q1467" s="3">
        <f>VLOOKUP(Table13[[#This Row],[Location_HQ]],tech_layoffs_location!A:F,6,FALSE)</f>
        <v>32.0852997</v>
      </c>
      <c r="R1467" s="3">
        <f>VLOOKUP(Table13[[#This Row],[Location_HQ]],tech_layoffs_location!A:G,7,FALSE)</f>
        <v>34.781806400000001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83" t="s">
        <v>80</v>
      </c>
      <c r="N1468" s="4" t="s">
        <v>44</v>
      </c>
      <c r="O1468" s="33">
        <v>131</v>
      </c>
      <c r="P1468" s="3">
        <v>2024</v>
      </c>
      <c r="Q1468" s="3">
        <f>VLOOKUP(Table13[[#This Row],[Location_HQ]],tech_layoffs_location!A:F,6,FALSE)</f>
        <v>52.131802</v>
      </c>
      <c r="R1468" s="3">
        <f>VLOOKUP(Table13[[#This Row],[Location_HQ]],tech_layoffs_location!A:G,7,FALSE)</f>
        <v>-106.66076700000001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83" t="s">
        <v>57</v>
      </c>
      <c r="N1469" s="4" t="s">
        <v>36</v>
      </c>
      <c r="O1469" s="33">
        <v>14</v>
      </c>
      <c r="P1469" s="3">
        <v>2024</v>
      </c>
      <c r="Q1469" s="3">
        <f>VLOOKUP(Table13[[#This Row],[Location_HQ]],tech_layoffs_location!A:F,6,FALSE)</f>
        <v>40.7127281</v>
      </c>
      <c r="R1469" s="3">
        <f>VLOOKUP(Table13[[#This Row],[Location_HQ]],tech_layoffs_location!A:G,7,FALSE)</f>
        <v>-74.006015199999993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83" t="s">
        <v>63</v>
      </c>
      <c r="N1470" s="4" t="s">
        <v>25</v>
      </c>
      <c r="O1470" s="33">
        <v>194</v>
      </c>
      <c r="P1470" s="3">
        <v>2024</v>
      </c>
      <c r="Q1470" s="3">
        <f>VLOOKUP(Table13[[#This Row],[Location_HQ]],tech_layoffs_location!A:F,6,FALSE)</f>
        <v>37.336166300000002</v>
      </c>
      <c r="R1470" s="3">
        <f>VLOOKUP(Table13[[#This Row],[Location_HQ]],tech_layoffs_location!A:G,7,FALSE)</f>
        <v>-121.890591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83" t="s">
        <v>87</v>
      </c>
      <c r="N1471" s="4" t="s">
        <v>52</v>
      </c>
      <c r="O1471" s="33">
        <v>140</v>
      </c>
      <c r="P1471" s="3">
        <v>2024</v>
      </c>
      <c r="Q1471" s="3">
        <f>VLOOKUP(Table13[[#This Row],[Location_HQ]],tech_layoffs_location!A:F,6,FALSE)</f>
        <v>40.7127281</v>
      </c>
      <c r="R1471" s="3">
        <f>VLOOKUP(Table13[[#This Row],[Location_HQ]],tech_layoffs_location!A:G,7,FALSE)</f>
        <v>-74.006015199999993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83" t="s">
        <v>142</v>
      </c>
      <c r="N1472" s="4" t="s">
        <v>31</v>
      </c>
      <c r="O1472" s="33">
        <v>332</v>
      </c>
      <c r="P1472" s="3">
        <v>2024</v>
      </c>
      <c r="Q1472" s="3">
        <f>VLOOKUP(Table13[[#This Row],[Location_HQ]],tech_layoffs_location!A:F,6,FALSE)</f>
        <v>37.779258800000001</v>
      </c>
      <c r="R1472" s="3">
        <f>VLOOKUP(Table13[[#This Row],[Location_HQ]],tech_layoffs_location!A:G,7,FALSE)</f>
        <v>-122.4193286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83" t="s">
        <v>93</v>
      </c>
      <c r="N1473" s="4" t="s">
        <v>25</v>
      </c>
      <c r="O1473" s="33"/>
      <c r="P1473" s="3">
        <v>2024</v>
      </c>
      <c r="Q1473" s="3">
        <f>VLOOKUP(Table13[[#This Row],[Location_HQ]],tech_layoffs_location!A:F,6,FALSE)</f>
        <v>35.1460249</v>
      </c>
      <c r="R1473" s="3">
        <f>VLOOKUP(Table13[[#This Row],[Location_HQ]],tech_layoffs_location!A:G,7,FALSE)</f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83" t="s">
        <v>19</v>
      </c>
      <c r="N1474" s="4" t="s">
        <v>20</v>
      </c>
      <c r="O1474" s="33">
        <v>995</v>
      </c>
      <c r="P1474" s="3">
        <v>2024</v>
      </c>
      <c r="Q1474" s="3">
        <f>VLOOKUP(Table13[[#This Row],[Location_HQ]],tech_layoffs_location!A:F,6,FALSE)</f>
        <v>37.779258800000001</v>
      </c>
      <c r="R1474" s="3">
        <f>VLOOKUP(Table13[[#This Row],[Location_HQ]],tech_layoffs_location!A:G,7,FALSE)</f>
        <v>-122.4193286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83" t="s">
        <v>133</v>
      </c>
      <c r="N1475" s="4" t="s">
        <v>25</v>
      </c>
      <c r="O1475" s="33">
        <v>320</v>
      </c>
      <c r="P1475" s="3">
        <v>2024</v>
      </c>
      <c r="Q1475" s="3">
        <f>VLOOKUP(Table13[[#This Row],[Location_HQ]],tech_layoffs_location!A:F,6,FALSE)</f>
        <v>12.98815675</v>
      </c>
      <c r="R1475" s="3">
        <f>VLOOKUP(Table13[[#This Row],[Location_HQ]],tech_layoffs_location!A:G,7,FALSE)</f>
        <v>77.622600037959998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83" t="s">
        <v>19</v>
      </c>
      <c r="N1476" s="4" t="s">
        <v>31</v>
      </c>
      <c r="O1476" s="33"/>
      <c r="P1476" s="3">
        <v>2024</v>
      </c>
      <c r="Q1476" s="3">
        <f>VLOOKUP(Table13[[#This Row],[Location_HQ]],tech_layoffs_location!A:F,6,FALSE)</f>
        <v>53.550341000000003</v>
      </c>
      <c r="R1476" s="3">
        <f>VLOOKUP(Table13[[#This Row],[Location_HQ]],tech_layoffs_location!A:G,7,FALSE)</f>
        <v>10.000654000000001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83" t="s">
        <v>19</v>
      </c>
      <c r="N1477" s="4" t="s">
        <v>31</v>
      </c>
      <c r="O1477" s="33"/>
      <c r="P1477" s="3">
        <v>2024</v>
      </c>
      <c r="Q1477" s="3">
        <f>VLOOKUP(Table13[[#This Row],[Location_HQ]],tech_layoffs_location!A:F,6,FALSE)</f>
        <v>32.0852997</v>
      </c>
      <c r="R1477" s="3">
        <f>VLOOKUP(Table13[[#This Row],[Location_HQ]],tech_layoffs_location!A:G,7,FALSE)</f>
        <v>34.781806400000001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83" t="s">
        <v>82</v>
      </c>
      <c r="N1478" s="4" t="s">
        <v>66</v>
      </c>
      <c r="O1478" s="33">
        <v>274</v>
      </c>
      <c r="P1478" s="3">
        <v>2024</v>
      </c>
      <c r="Q1478" s="3">
        <f>VLOOKUP(Table13[[#This Row],[Location_HQ]],tech_layoffs_location!A:F,6,FALSE)</f>
        <v>40.7127281</v>
      </c>
      <c r="R1478" s="3">
        <f>VLOOKUP(Table13[[#This Row],[Location_HQ]],tech_layoffs_location!A:G,7,FALSE)</f>
        <v>-74.006015199999993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83" t="s">
        <v>57</v>
      </c>
      <c r="N1479" s="4" t="s">
        <v>25</v>
      </c>
      <c r="O1479" s="33"/>
      <c r="P1479" s="3">
        <v>2024</v>
      </c>
      <c r="Q1479" s="3">
        <f>VLOOKUP(Table13[[#This Row],[Location_HQ]],tech_layoffs_location!A:F,6,FALSE)</f>
        <v>37.779258800000001</v>
      </c>
      <c r="R1479" s="3">
        <f>VLOOKUP(Table13[[#This Row],[Location_HQ]],tech_layoffs_location!A:G,7,FALSE)</f>
        <v>-122.4193286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83" t="s">
        <v>33</v>
      </c>
      <c r="N1480" s="4" t="s">
        <v>72</v>
      </c>
      <c r="O1480" s="33">
        <v>41</v>
      </c>
      <c r="P1480" s="3">
        <v>2024</v>
      </c>
      <c r="Q1480" s="3">
        <f>VLOOKUP(Table13[[#This Row],[Location_HQ]],tech_layoffs_location!A:F,6,FALSE)</f>
        <v>24.854684200000001</v>
      </c>
      <c r="R1480" s="3">
        <f>VLOOKUP(Table13[[#This Row],[Location_HQ]],tech_layoffs_location!A:G,7,FALSE)</f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83" t="s">
        <v>63</v>
      </c>
      <c r="N1481" s="4" t="s">
        <v>36</v>
      </c>
      <c r="O1481" s="33">
        <v>28</v>
      </c>
      <c r="P1481" s="3">
        <v>2024</v>
      </c>
      <c r="Q1481" s="3">
        <f>VLOOKUP(Table13[[#This Row],[Location_HQ]],tech_layoffs_location!A:F,6,FALSE)</f>
        <v>59.437215500000001</v>
      </c>
      <c r="R1481" s="3">
        <f>VLOOKUP(Table13[[#This Row],[Location_HQ]],tech_layoffs_location!A:G,7,FALSE)</f>
        <v>24.745368800000001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83" t="s">
        <v>242</v>
      </c>
      <c r="N1482" s="4" t="s">
        <v>25</v>
      </c>
      <c r="O1482" s="33">
        <v>82</v>
      </c>
      <c r="P1482" s="3">
        <v>2024</v>
      </c>
      <c r="Q1482" s="3">
        <f>VLOOKUP(Table13[[#This Row],[Location_HQ]],tech_layoffs_location!A:F,6,FALSE)</f>
        <v>41.875561599999997</v>
      </c>
      <c r="R1482" s="3">
        <f>VLOOKUP(Table13[[#This Row],[Location_HQ]],tech_layoffs_location!A:G,7,FALSE)</f>
        <v>-87.6244212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83" t="s">
        <v>82</v>
      </c>
      <c r="N1483" s="4" t="s">
        <v>36</v>
      </c>
      <c r="O1483" s="33">
        <v>500</v>
      </c>
      <c r="P1483" s="3">
        <v>2024</v>
      </c>
      <c r="Q1483" s="3">
        <f>VLOOKUP(Table13[[#This Row],[Location_HQ]],tech_layoffs_location!A:F,6,FALSE)</f>
        <v>39.962260100000002</v>
      </c>
      <c r="R1483" s="3">
        <f>VLOOKUP(Table13[[#This Row],[Location_HQ]],tech_layoffs_location!A:G,7,FALSE)</f>
        <v>-83.000706500000007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83" t="s">
        <v>63</v>
      </c>
      <c r="N1484" s="4" t="s">
        <v>52</v>
      </c>
      <c r="O1484" s="33">
        <v>216</v>
      </c>
      <c r="P1484" s="3">
        <v>2024</v>
      </c>
      <c r="Q1484" s="3">
        <f>VLOOKUP(Table13[[#This Row],[Location_HQ]],tech_layoffs_location!A:F,6,FALSE)</f>
        <v>42.355433400000003</v>
      </c>
      <c r="R1484" s="3">
        <f>VLOOKUP(Table13[[#This Row],[Location_HQ]],tech_layoffs_location!A:G,7,FALSE)</f>
        <v>-71.060511000000005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83" t="s">
        <v>35</v>
      </c>
      <c r="N1485" s="4" t="s">
        <v>25</v>
      </c>
      <c r="O1485" s="33"/>
      <c r="P1485" s="3">
        <v>2024</v>
      </c>
      <c r="Q1485" s="3">
        <f>VLOOKUP(Table13[[#This Row],[Location_HQ]],tech_layoffs_location!A:F,6,FALSE)</f>
        <v>35.682193599999998</v>
      </c>
      <c r="R1485" s="3">
        <f>VLOOKUP(Table13[[#This Row],[Location_HQ]],tech_layoffs_location!A:G,7,FALSE)</f>
        <v>139.76222100000001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83" t="s">
        <v>35</v>
      </c>
      <c r="N1486" s="4" t="s">
        <v>36</v>
      </c>
      <c r="O1486" s="33">
        <v>9</v>
      </c>
      <c r="P1486" s="3">
        <v>2024</v>
      </c>
      <c r="Q1486" s="3">
        <f>VLOOKUP(Table13[[#This Row],[Location_HQ]],tech_layoffs_location!A:F,6,FALSE)</f>
        <v>47.603832099999998</v>
      </c>
      <c r="R1486" s="3">
        <f>VLOOKUP(Table13[[#This Row],[Location_HQ]],tech_layoffs_location!A:G,7,FALSE)</f>
        <v>-122.330062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83" t="s">
        <v>19</v>
      </c>
      <c r="N1487" s="7" t="s">
        <v>31</v>
      </c>
      <c r="O1487" s="33">
        <v>26</v>
      </c>
      <c r="P1487" s="3">
        <v>2024</v>
      </c>
      <c r="Q1487" s="3">
        <f>VLOOKUP(Table13[[#This Row],[Location_HQ]],tech_layoffs_location!A:F,6,FALSE)</f>
        <v>37.3893889</v>
      </c>
      <c r="R1487" s="3">
        <f>VLOOKUP(Table13[[#This Row],[Location_HQ]],tech_layoffs_location!A:G,7,FALSE)</f>
        <v>-122.0832101</v>
      </c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83" t="s">
        <v>24</v>
      </c>
      <c r="N1488" s="4" t="s">
        <v>44</v>
      </c>
      <c r="O1488" s="33">
        <v>183</v>
      </c>
      <c r="P1488" s="3">
        <v>2024</v>
      </c>
      <c r="Q1488" s="3">
        <f>VLOOKUP(Table13[[#This Row],[Location_HQ]],tech_layoffs_location!A:F,6,FALSE)</f>
        <v>39.739236400000003</v>
      </c>
      <c r="R1488" s="3">
        <f>VLOOKUP(Table13[[#This Row],[Location_HQ]],tech_layoffs_location!A:G,7,FALSE)</f>
        <v>-104.98486200000001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83" t="s">
        <v>19</v>
      </c>
      <c r="N1489" s="4" t="s">
        <v>150</v>
      </c>
      <c r="O1489" s="33">
        <v>3</v>
      </c>
      <c r="P1489" s="3">
        <v>2024</v>
      </c>
      <c r="Q1489" s="3">
        <f>VLOOKUP(Table13[[#This Row],[Location_HQ]],tech_layoffs_location!A:F,6,FALSE)</f>
        <v>51.489333500000001</v>
      </c>
      <c r="R1489" s="3">
        <f>VLOOKUP(Table13[[#This Row],[Location_HQ]],tech_layoffs_location!A:G,7,FALSE)</f>
        <v>-0.14405508452768701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83" t="s">
        <v>80</v>
      </c>
      <c r="N1490" s="4" t="s">
        <v>150</v>
      </c>
      <c r="O1490" s="33"/>
      <c r="P1490" s="3">
        <v>2024</v>
      </c>
      <c r="Q1490" s="3">
        <f>VLOOKUP(Table13[[#This Row],[Location_HQ]],tech_layoffs_location!A:F,6,FALSE)</f>
        <v>52.517036500000003</v>
      </c>
      <c r="R1490" s="3">
        <f>VLOOKUP(Table13[[#This Row],[Location_HQ]],tech_layoffs_location!A:G,7,FALSE)</f>
        <v>13.3888599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83" t="s">
        <v>57</v>
      </c>
      <c r="N1491" s="4" t="s">
        <v>36</v>
      </c>
      <c r="O1491" s="33">
        <v>11</v>
      </c>
      <c r="P1491" s="3">
        <v>2024</v>
      </c>
      <c r="Q1491" s="3">
        <f>VLOOKUP(Table13[[#This Row],[Location_HQ]],tech_layoffs_location!A:F,6,FALSE)</f>
        <v>37.624853600000002</v>
      </c>
      <c r="R1491" s="3">
        <f>VLOOKUP(Table13[[#This Row],[Location_HQ]],tech_layoffs_location!A:G,7,FALSE)</f>
        <v>-122.41459860000001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83" t="s">
        <v>33</v>
      </c>
      <c r="N1492" s="7" t="s">
        <v>31</v>
      </c>
      <c r="O1492" s="33">
        <v>108</v>
      </c>
      <c r="P1492" s="3">
        <v>2024</v>
      </c>
      <c r="Q1492" s="3">
        <f>VLOOKUP(Table13[[#This Row],[Location_HQ]],tech_layoffs_location!A:F,6,FALSE)</f>
        <v>47.603832099999998</v>
      </c>
      <c r="R1492" s="3">
        <f>VLOOKUP(Table13[[#This Row],[Location_HQ]],tech_layoffs_location!A:G,7,FALSE)</f>
        <v>-122.330062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83" t="s">
        <v>33</v>
      </c>
      <c r="N1493" s="4" t="s">
        <v>25</v>
      </c>
      <c r="O1493" s="33">
        <v>153</v>
      </c>
      <c r="P1493" s="3">
        <v>2024</v>
      </c>
      <c r="Q1493" s="3">
        <f>VLOOKUP(Table13[[#This Row],[Location_HQ]],tech_layoffs_location!A:F,6,FALSE)</f>
        <v>40.7127281</v>
      </c>
      <c r="R1493" s="3">
        <f>VLOOKUP(Table13[[#This Row],[Location_HQ]],tech_layoffs_location!A:G,7,FALSE)</f>
        <v>-74.006015199999993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83" t="s">
        <v>33</v>
      </c>
      <c r="N1494" s="4" t="s">
        <v>31</v>
      </c>
      <c r="O1494" s="33">
        <v>79</v>
      </c>
      <c r="P1494" s="3">
        <v>2024</v>
      </c>
      <c r="Q1494" s="3">
        <f>VLOOKUP(Table13[[#This Row],[Location_HQ]],tech_layoffs_location!A:F,6,FALSE)</f>
        <v>32.776271899999998</v>
      </c>
      <c r="R1494" s="3">
        <f>VLOOKUP(Table13[[#This Row],[Location_HQ]],tech_layoffs_location!A:G,7,FALSE)</f>
        <v>-96.796855899999997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83" t="s">
        <v>33</v>
      </c>
      <c r="N1495" s="4" t="s">
        <v>31</v>
      </c>
      <c r="O1495" s="33">
        <v>1.7</v>
      </c>
      <c r="P1495" s="3">
        <v>2024</v>
      </c>
      <c r="Q1495" s="3">
        <f>VLOOKUP(Table13[[#This Row],[Location_HQ]],tech_layoffs_location!A:F,6,FALSE)</f>
        <v>42.355433400000003</v>
      </c>
      <c r="R1495" s="3">
        <f>VLOOKUP(Table13[[#This Row],[Location_HQ]],tech_layoffs_location!A:G,7,FALSE)</f>
        <v>-71.060511000000005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83" t="s">
        <v>30</v>
      </c>
      <c r="N1496" s="4" t="s">
        <v>31</v>
      </c>
      <c r="O1496" s="33">
        <v>155</v>
      </c>
      <c r="P1496" s="3">
        <v>2024</v>
      </c>
      <c r="Q1496" s="3">
        <f>VLOOKUP(Table13[[#This Row],[Location_HQ]],tech_layoffs_location!A:F,6,FALSE)</f>
        <v>32.0852997</v>
      </c>
      <c r="R1496" s="3">
        <f>VLOOKUP(Table13[[#This Row],[Location_HQ]],tech_layoffs_location!A:G,7,FALSE)</f>
        <v>34.781806400000001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83" t="s">
        <v>71</v>
      </c>
      <c r="N1497" s="4" t="s">
        <v>31</v>
      </c>
      <c r="O1497" s="33">
        <v>426</v>
      </c>
      <c r="P1497" s="3">
        <v>2024</v>
      </c>
      <c r="Q1497" s="3">
        <f>VLOOKUP(Table13[[#This Row],[Location_HQ]],tech_layoffs_location!A:F,6,FALSE)</f>
        <v>38.8950368</v>
      </c>
      <c r="R1497" s="3">
        <f>VLOOKUP(Table13[[#This Row],[Location_HQ]],tech_layoffs_location!A:G,7,FALSE)</f>
        <v>-77.036542699999998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83" t="s">
        <v>19</v>
      </c>
      <c r="N1498" s="4" t="s">
        <v>31</v>
      </c>
      <c r="O1498" s="33">
        <v>26</v>
      </c>
      <c r="P1498" s="3">
        <v>2024</v>
      </c>
      <c r="Q1498" s="3">
        <f>VLOOKUP(Table13[[#This Row],[Location_HQ]],tech_layoffs_location!A:F,6,FALSE)</f>
        <v>37.3893889</v>
      </c>
      <c r="R1498" s="3">
        <f>VLOOKUP(Table13[[#This Row],[Location_HQ]],tech_layoffs_location!A:G,7,FALSE)</f>
        <v>-122.0832101</v>
      </c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" t="s">
        <v>1373</v>
      </c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83" t="s">
        <v>19</v>
      </c>
      <c r="N1499" s="4" t="s">
        <v>36</v>
      </c>
      <c r="O1499" s="33">
        <v>21</v>
      </c>
      <c r="P1499" s="3">
        <v>2024</v>
      </c>
      <c r="Q1499" s="3">
        <f>VLOOKUP(Table13[[#This Row],[Location_HQ]],tech_layoffs_location!A:F,6,FALSE)</f>
        <v>34.053690899999999</v>
      </c>
      <c r="R1499" s="3">
        <f>VLOOKUP(Table13[[#This Row],[Location_HQ]],tech_layoffs_location!A:G,7,FALSE)</f>
        <v>-118.242766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" t="s">
        <v>1373</v>
      </c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83" t="s">
        <v>1378</v>
      </c>
      <c r="N1500" s="4" t="s">
        <v>36</v>
      </c>
      <c r="O1500" s="33"/>
      <c r="P1500" s="3">
        <v>2024</v>
      </c>
      <c r="Q1500" s="3">
        <f>VLOOKUP(Table13[[#This Row],[Location_HQ]],tech_layoffs_location!A:F,6,FALSE)</f>
        <v>34.053690899999999</v>
      </c>
      <c r="R1500" s="3">
        <f>VLOOKUP(Table13[[#This Row],[Location_HQ]],tech_layoffs_location!A:G,7,FALSE)</f>
        <v>-118.242766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83" t="s">
        <v>38</v>
      </c>
      <c r="N1501" s="4" t="s">
        <v>111</v>
      </c>
      <c r="O1501" s="33">
        <v>534</v>
      </c>
      <c r="P1501" s="3">
        <v>2024</v>
      </c>
      <c r="Q1501" s="3">
        <f>VLOOKUP(Table13[[#This Row],[Location_HQ]],tech_layoffs_location!A:F,6,FALSE)</f>
        <v>-6.1752469999999997</v>
      </c>
      <c r="R1501" s="3">
        <f>VLOOKUP(Table13[[#This Row],[Location_HQ]],tech_layoffs_location!A:G,7,FALSE)</f>
        <v>106.8270488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83" t="s">
        <v>38</v>
      </c>
      <c r="N1502" s="4" t="s">
        <v>111</v>
      </c>
      <c r="O1502" s="33">
        <v>1.5</v>
      </c>
      <c r="P1502" s="3">
        <v>2024</v>
      </c>
      <c r="Q1502" s="3">
        <f>VLOOKUP(Table13[[#This Row],[Location_HQ]],tech_layoffs_location!A:F,6,FALSE)</f>
        <v>37.779258800000001</v>
      </c>
      <c r="R1502" s="3">
        <f>VLOOKUP(Table13[[#This Row],[Location_HQ]],tech_layoffs_location!A:G,7,FALSE)</f>
        <v>-122.4193286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83" t="s">
        <v>402</v>
      </c>
      <c r="N1503" s="4" t="s">
        <v>66</v>
      </c>
      <c r="O1503" s="33">
        <v>625</v>
      </c>
      <c r="P1503" s="3">
        <v>2024</v>
      </c>
      <c r="Q1503" s="3">
        <f>VLOOKUP(Table13[[#This Row],[Location_HQ]],tech_layoffs_location!A:F,6,FALSE)</f>
        <v>12.98815675</v>
      </c>
      <c r="R1503" s="3">
        <f>VLOOKUP(Table13[[#This Row],[Location_HQ]],tech_layoffs_location!A:G,7,FALSE)</f>
        <v>77.622600037959998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83" t="s">
        <v>1482</v>
      </c>
      <c r="N1504" s="4" t="s">
        <v>31</v>
      </c>
      <c r="O1504" s="33">
        <v>1.2</v>
      </c>
      <c r="P1504" s="3">
        <v>2024</v>
      </c>
      <c r="Q1504" s="3">
        <f>VLOOKUP(Table13[[#This Row],[Location_HQ]],tech_layoffs_location!A:F,6,FALSE)</f>
        <v>37.779258800000001</v>
      </c>
      <c r="R1504" s="3">
        <f>VLOOKUP(Table13[[#This Row],[Location_HQ]],tech_layoffs_location!A:G,7,FALSE)</f>
        <v>-122.4193286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83" t="s">
        <v>71</v>
      </c>
      <c r="N1505" s="4" t="s">
        <v>111</v>
      </c>
      <c r="O1505" s="33">
        <v>686</v>
      </c>
      <c r="P1505" s="3">
        <v>2024</v>
      </c>
      <c r="Q1505" s="3">
        <f>VLOOKUP(Table13[[#This Row],[Location_HQ]],tech_layoffs_location!A:F,6,FALSE)</f>
        <v>48.208353700000004</v>
      </c>
      <c r="R1505" s="3">
        <f>VLOOKUP(Table13[[#This Row],[Location_HQ]],tech_layoffs_location!A:G,7,FALSE)</f>
        <v>16.372504200000002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83" t="s">
        <v>63</v>
      </c>
      <c r="N1506" s="4" t="s">
        <v>36</v>
      </c>
      <c r="O1506" s="33">
        <v>2</v>
      </c>
      <c r="P1506" s="3">
        <v>2024</v>
      </c>
      <c r="Q1506" s="3">
        <f>VLOOKUP(Table13[[#This Row],[Location_HQ]],tech_layoffs_location!A:F,6,FALSE)</f>
        <v>42.355433400000003</v>
      </c>
      <c r="R1506" s="3">
        <f>VLOOKUP(Table13[[#This Row],[Location_HQ]],tech_layoffs_location!A:G,7,FALSE)</f>
        <v>-71.060511000000005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83" t="s">
        <v>63</v>
      </c>
      <c r="N1507" s="4" t="s">
        <v>31</v>
      </c>
      <c r="O1507" s="33">
        <v>1.3</v>
      </c>
      <c r="P1507" s="3">
        <v>2024</v>
      </c>
      <c r="Q1507" s="3">
        <f>VLOOKUP(Table13[[#This Row],[Location_HQ]],tech_layoffs_location!A:F,6,FALSE)</f>
        <v>49.303813400000003</v>
      </c>
      <c r="R1507" s="3">
        <f>VLOOKUP(Table13[[#This Row],[Location_HQ]],tech_layoffs_location!A:G,7,FALSE)</f>
        <v>8.6433517999999996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83" t="s">
        <v>38</v>
      </c>
      <c r="N1508" s="4" t="s">
        <v>36</v>
      </c>
      <c r="O1508" s="33">
        <v>28</v>
      </c>
      <c r="P1508" s="3">
        <v>2024</v>
      </c>
      <c r="Q1508" s="3">
        <f>VLOOKUP(Table13[[#This Row],[Location_HQ]],tech_layoffs_location!A:F,6,FALSE)</f>
        <v>51.489333500000001</v>
      </c>
      <c r="R1508" s="3">
        <f>VLOOKUP(Table13[[#This Row],[Location_HQ]],tech_layoffs_location!A:G,7,FALSE)</f>
        <v>-0.14405508452768701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83" t="s">
        <v>35</v>
      </c>
      <c r="N1509" s="4" t="s">
        <v>31</v>
      </c>
      <c r="O1509" s="33">
        <v>1.3</v>
      </c>
      <c r="P1509" s="3">
        <v>2024</v>
      </c>
      <c r="Q1509" s="3">
        <f>VLOOKUP(Table13[[#This Row],[Location_HQ]],tech_layoffs_location!A:F,6,FALSE)</f>
        <v>40.7127281</v>
      </c>
      <c r="R1509" s="3">
        <f>VLOOKUP(Table13[[#This Row],[Location_HQ]],tech_layoffs_location!A:G,7,FALSE)</f>
        <v>-74.006015199999993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83" t="s">
        <v>35</v>
      </c>
      <c r="N1510" s="4" t="s">
        <v>31</v>
      </c>
      <c r="O1510" s="33">
        <v>3.7</v>
      </c>
      <c r="P1510" s="3">
        <v>2024</v>
      </c>
      <c r="Q1510" s="3">
        <f>VLOOKUP(Table13[[#This Row],[Location_HQ]],tech_layoffs_location!A:F,6,FALSE)</f>
        <v>40.441694099999999</v>
      </c>
      <c r="R1510" s="3">
        <f>VLOOKUP(Table13[[#This Row],[Location_HQ]],tech_layoffs_location!A:G,7,FALSE)</f>
        <v>-79.990086099999999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83" t="s">
        <v>63</v>
      </c>
      <c r="N1511" s="4" t="s">
        <v>31</v>
      </c>
      <c r="O1511" s="33">
        <v>811</v>
      </c>
      <c r="P1511" s="3">
        <v>2024</v>
      </c>
      <c r="Q1511" s="3">
        <f>VLOOKUP(Table13[[#This Row],[Location_HQ]],tech_layoffs_location!A:F,6,FALSE)</f>
        <v>42.355433400000003</v>
      </c>
      <c r="R1511" s="3">
        <f>VLOOKUP(Table13[[#This Row],[Location_HQ]],tech_layoffs_location!A:G,7,FALSE)</f>
        <v>-71.060511000000005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83" t="s">
        <v>133</v>
      </c>
      <c r="N1512" s="4" t="s">
        <v>31</v>
      </c>
      <c r="O1512" s="33">
        <v>100</v>
      </c>
      <c r="P1512" s="3">
        <v>2024</v>
      </c>
      <c r="Q1512" s="3">
        <f>VLOOKUP(Table13[[#This Row],[Location_HQ]],tech_layoffs_location!A:F,6,FALSE)</f>
        <v>42.355433400000003</v>
      </c>
      <c r="R1512" s="3">
        <f>VLOOKUP(Table13[[#This Row],[Location_HQ]],tech_layoffs_location!A:G,7,FALSE)</f>
        <v>-71.060511000000005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83" t="s">
        <v>87</v>
      </c>
      <c r="N1513" s="4" t="s">
        <v>39</v>
      </c>
      <c r="O1513" s="33">
        <v>724</v>
      </c>
      <c r="P1513" s="3">
        <v>2024</v>
      </c>
      <c r="Q1513" s="3">
        <f>VLOOKUP(Table13[[#This Row],[Location_HQ]],tech_layoffs_location!A:F,6,FALSE)</f>
        <v>48.137107899999997</v>
      </c>
      <c r="R1513" s="3">
        <f>VLOOKUP(Table13[[#This Row],[Location_HQ]],tech_layoffs_location!A:G,7,FALSE)</f>
        <v>11.5753822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83" t="s">
        <v>57</v>
      </c>
      <c r="N1514" s="4" t="s">
        <v>31</v>
      </c>
      <c r="O1514" s="33">
        <v>275</v>
      </c>
      <c r="P1514" s="3">
        <v>2024</v>
      </c>
      <c r="Q1514" s="3">
        <f>VLOOKUP(Table13[[#This Row],[Location_HQ]],tech_layoffs_location!A:F,6,FALSE)</f>
        <v>59.325117200000001</v>
      </c>
      <c r="R1514" s="3">
        <f>VLOOKUP(Table13[[#This Row],[Location_HQ]],tech_layoffs_location!A:G,7,FALSE)</f>
        <v>18.0710935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83" t="s">
        <v>133</v>
      </c>
      <c r="N1515" s="4" t="s">
        <v>111</v>
      </c>
      <c r="O1515" s="33">
        <v>187</v>
      </c>
      <c r="P1515" s="3">
        <v>2024</v>
      </c>
      <c r="Q1515" s="3">
        <f>VLOOKUP(Table13[[#This Row],[Location_HQ]],tech_layoffs_location!A:F,6,FALSE)</f>
        <v>47.603832099999998</v>
      </c>
      <c r="R1515" s="3">
        <f>VLOOKUP(Table13[[#This Row],[Location_HQ]],tech_layoffs_location!A:G,7,FALSE)</f>
        <v>-122.330062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83" t="s">
        <v>57</v>
      </c>
      <c r="N1516" s="4" t="s">
        <v>36</v>
      </c>
      <c r="O1516" s="18">
        <v>56</v>
      </c>
      <c r="P1516" s="3">
        <v>2024</v>
      </c>
      <c r="Q1516" s="3">
        <f>VLOOKUP(Table13[[#This Row],[Location_HQ]],tech_layoffs_location!A:F,6,FALSE)</f>
        <v>40.7127281</v>
      </c>
      <c r="R1516" s="3">
        <f>VLOOKUP(Table13[[#This Row],[Location_HQ]],tech_layoffs_location!A:G,7,FALSE)</f>
        <v>-74.006015199999993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83" t="s">
        <v>38</v>
      </c>
      <c r="N1517" s="7" t="s">
        <v>25</v>
      </c>
      <c r="O1517" s="33"/>
      <c r="P1517" s="3">
        <v>2024</v>
      </c>
      <c r="Q1517" s="3">
        <f>VLOOKUP(Table13[[#This Row],[Location_HQ]],tech_layoffs_location!A:F,6,FALSE)</f>
        <v>6.4550574999999997</v>
      </c>
      <c r="R1517" s="3">
        <f>VLOOKUP(Table13[[#This Row],[Location_HQ]],tech_layoffs_location!A:G,7,FALSE)</f>
        <v>3.3941794999999999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83" t="s">
        <v>63</v>
      </c>
      <c r="N1518" s="4" t="s">
        <v>31</v>
      </c>
      <c r="O1518" s="33">
        <v>332</v>
      </c>
      <c r="P1518" s="3">
        <v>2024</v>
      </c>
      <c r="Q1518" s="3">
        <f>VLOOKUP(Table13[[#This Row],[Location_HQ]],tech_layoffs_location!A:F,6,FALSE)</f>
        <v>44.977299500000001</v>
      </c>
      <c r="R1518" s="3">
        <f>VLOOKUP(Table13[[#This Row],[Location_HQ]],tech_layoffs_location!A:G,7,FALSE)</f>
        <v>-93.265469199999998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83" t="s">
        <v>1404</v>
      </c>
      <c r="N1519" s="4" t="s">
        <v>31</v>
      </c>
      <c r="O1519" s="33"/>
      <c r="P1519" s="3">
        <v>2024</v>
      </c>
      <c r="Q1519" s="3">
        <f>VLOOKUP(Table13[[#This Row],[Location_HQ]],tech_layoffs_location!A:F,6,FALSE)</f>
        <v>47.603832099999998</v>
      </c>
      <c r="R1519" s="3">
        <f>VLOOKUP(Table13[[#This Row],[Location_HQ]],tech_layoffs_location!A:G,7,FALSE)</f>
        <v>-122.330062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83" t="s">
        <v>133</v>
      </c>
      <c r="N1520" s="4" t="s">
        <v>52</v>
      </c>
      <c r="O1520" s="33">
        <v>27</v>
      </c>
      <c r="P1520" s="3">
        <v>2024</v>
      </c>
      <c r="Q1520" s="3">
        <f>VLOOKUP(Table13[[#This Row],[Location_HQ]],tech_layoffs_location!A:F,6,FALSE)</f>
        <v>30.271128600000001</v>
      </c>
      <c r="R1520" s="3">
        <f>VLOOKUP(Table13[[#This Row],[Location_HQ]],tech_layoffs_location!A:G,7,FALSE)</f>
        <v>-97.743699500000005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83" t="s">
        <v>80</v>
      </c>
      <c r="N1521" s="4" t="s">
        <v>25</v>
      </c>
      <c r="O1521" s="33">
        <v>3.6</v>
      </c>
      <c r="P1521" s="3">
        <v>2024</v>
      </c>
      <c r="Q1521" s="3">
        <f>VLOOKUP(Table13[[#This Row],[Location_HQ]],tech_layoffs_location!A:F,6,FALSE)</f>
        <v>12.98815675</v>
      </c>
      <c r="R1521" s="3">
        <f>VLOOKUP(Table13[[#This Row],[Location_HQ]],tech_layoffs_location!A:G,7,FALSE)</f>
        <v>77.622600037959998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83" t="s">
        <v>93</v>
      </c>
      <c r="N1522" s="4" t="s">
        <v>52</v>
      </c>
      <c r="O1522" s="33">
        <v>299</v>
      </c>
      <c r="P1522" s="3">
        <v>2024</v>
      </c>
      <c r="Q1522" s="3">
        <f>VLOOKUP(Table13[[#This Row],[Location_HQ]],tech_layoffs_location!A:F,6,FALSE)</f>
        <v>40.014985600000003</v>
      </c>
      <c r="R1522" s="3">
        <f>VLOOKUP(Table13[[#This Row],[Location_HQ]],tech_layoffs_location!A:G,7,FALSE)</f>
        <v>-105.270545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83" t="s">
        <v>93</v>
      </c>
      <c r="N1523" s="4" t="s">
        <v>39</v>
      </c>
      <c r="O1523" s="33">
        <v>2.4</v>
      </c>
      <c r="P1523" s="3">
        <v>2024</v>
      </c>
      <c r="Q1523" s="3">
        <f>VLOOKUP(Table13[[#This Row],[Location_HQ]],tech_layoffs_location!A:F,6,FALSE)</f>
        <v>37.779258800000001</v>
      </c>
      <c r="R1523" s="3">
        <f>VLOOKUP(Table13[[#This Row],[Location_HQ]],tech_layoffs_location!A:G,7,FALSE)</f>
        <v>-122.4193286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83" t="s">
        <v>51</v>
      </c>
      <c r="N1524" s="4" t="s">
        <v>111</v>
      </c>
      <c r="O1524" s="33"/>
      <c r="P1524" s="3">
        <v>2024</v>
      </c>
      <c r="Q1524" s="3">
        <f>VLOOKUP(Table13[[#This Row],[Location_HQ]],tech_layoffs_location!A:F,6,FALSE)</f>
        <v>37.779258800000001</v>
      </c>
      <c r="R1524" s="3">
        <f>VLOOKUP(Table13[[#This Row],[Location_HQ]],tech_layoffs_location!A:G,7,FALSE)</f>
        <v>-122.4193286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83" t="s">
        <v>95</v>
      </c>
      <c r="N1525" s="4" t="s">
        <v>31</v>
      </c>
      <c r="O1525" s="33">
        <v>65</v>
      </c>
      <c r="P1525" s="3">
        <v>2024</v>
      </c>
      <c r="Q1525" s="3">
        <f>VLOOKUP(Table13[[#This Row],[Location_HQ]],tech_layoffs_location!A:F,6,FALSE)</f>
        <v>37.779258800000001</v>
      </c>
      <c r="R1525" s="3">
        <f>VLOOKUP(Table13[[#This Row],[Location_HQ]],tech_layoffs_location!A:G,7,FALSE)</f>
        <v>-122.4193286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83" t="s">
        <v>24</v>
      </c>
      <c r="N1526" s="4" t="s">
        <v>39</v>
      </c>
      <c r="O1526" s="33">
        <v>733</v>
      </c>
      <c r="P1526" s="3">
        <v>2024</v>
      </c>
      <c r="Q1526" s="3">
        <f>VLOOKUP(Table13[[#This Row],[Location_HQ]],tech_layoffs_location!A:F,6,FALSE)</f>
        <v>39.739236400000003</v>
      </c>
      <c r="R1526" s="3">
        <f>VLOOKUP(Table13[[#This Row],[Location_HQ]],tech_layoffs_location!A:G,7,FALSE)</f>
        <v>-104.98486200000001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83" t="s">
        <v>19</v>
      </c>
      <c r="N1527" s="4" t="s">
        <v>31</v>
      </c>
      <c r="O1527" s="33">
        <v>30</v>
      </c>
      <c r="P1527" s="3">
        <v>2024</v>
      </c>
      <c r="Q1527" s="3">
        <f>VLOOKUP(Table13[[#This Row],[Location_HQ]],tech_layoffs_location!A:F,6,FALSE)</f>
        <v>42.355433400000003</v>
      </c>
      <c r="R1527" s="3">
        <f>VLOOKUP(Table13[[#This Row],[Location_HQ]],tech_layoffs_location!A:G,7,FALSE)</f>
        <v>-71.060511000000005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83" t="s">
        <v>95</v>
      </c>
      <c r="N1528" s="21" t="s">
        <v>1716</v>
      </c>
      <c r="O1528" s="33">
        <v>263</v>
      </c>
      <c r="P1528" s="3">
        <v>2024</v>
      </c>
      <c r="Q1528" s="3">
        <f>VLOOKUP(Table13[[#This Row],[Location_HQ]],tech_layoffs_location!A:F,6,FALSE)</f>
        <v>43.6534817</v>
      </c>
      <c r="R1528" s="3">
        <f>VLOOKUP(Table13[[#This Row],[Location_HQ]],tech_layoffs_location!A:G,7,FALSE)</f>
        <v>-79.383934699999998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83" t="s">
        <v>30</v>
      </c>
      <c r="N1529" s="4" t="s">
        <v>111</v>
      </c>
      <c r="O1529" s="33">
        <v>523</v>
      </c>
      <c r="P1529" s="3">
        <v>2024</v>
      </c>
      <c r="Q1529" s="3">
        <f>VLOOKUP(Table13[[#This Row],[Location_HQ]],tech_layoffs_location!A:F,6,FALSE)</f>
        <v>37.779258800000001</v>
      </c>
      <c r="R1529" s="3">
        <f>VLOOKUP(Table13[[#This Row],[Location_HQ]],tech_layoffs_location!A:G,7,FALSE)</f>
        <v>-122.4193286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83" t="s">
        <v>38</v>
      </c>
      <c r="N1530" s="4" t="s">
        <v>31</v>
      </c>
      <c r="O1530" s="33">
        <v>150</v>
      </c>
      <c r="P1530" s="3">
        <v>2024</v>
      </c>
      <c r="Q1530" s="3">
        <f>VLOOKUP(Table13[[#This Row],[Location_HQ]],tech_layoffs_location!A:F,6,FALSE)</f>
        <v>37.779258800000001</v>
      </c>
      <c r="R1530" s="3">
        <f>VLOOKUP(Table13[[#This Row],[Location_HQ]],tech_layoffs_location!A:G,7,FALSE)</f>
        <v>-122.4193286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83" t="s">
        <v>75</v>
      </c>
      <c r="N1531" s="4" t="s">
        <v>25</v>
      </c>
      <c r="O1531" s="33">
        <v>107</v>
      </c>
      <c r="P1531" s="3">
        <v>2024</v>
      </c>
      <c r="Q1531" s="3">
        <f>VLOOKUP(Table13[[#This Row],[Location_HQ]],tech_layoffs_location!A:F,6,FALSE)</f>
        <v>49.192244299999999</v>
      </c>
      <c r="R1531" s="3">
        <f>VLOOKUP(Table13[[#This Row],[Location_HQ]],tech_layoffs_location!A:G,7,FALSE)</f>
        <v>16.611338199999999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83" t="s">
        <v>402</v>
      </c>
      <c r="N1532" s="4" t="s">
        <v>66</v>
      </c>
      <c r="O1532" s="33">
        <v>657</v>
      </c>
      <c r="P1532" s="3">
        <v>2024</v>
      </c>
      <c r="Q1532" s="3">
        <f>VLOOKUP(Table13[[#This Row],[Location_HQ]],tech_layoffs_location!A:F,6,FALSE)</f>
        <v>40.7127281</v>
      </c>
      <c r="R1532" s="3">
        <f>VLOOKUP(Table13[[#This Row],[Location_HQ]],tech_layoffs_location!A:G,7,FALSE)</f>
        <v>-74.006015199999993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83" t="s">
        <v>38</v>
      </c>
      <c r="N1533" s="7" t="s">
        <v>31</v>
      </c>
      <c r="O1533" s="33">
        <v>216</v>
      </c>
      <c r="P1533" s="3">
        <v>2024</v>
      </c>
      <c r="Q1533" s="3">
        <f>VLOOKUP(Table13[[#This Row],[Location_HQ]],tech_layoffs_location!A:F,6,FALSE)</f>
        <v>37.336166300000002</v>
      </c>
      <c r="R1533" s="3">
        <f>VLOOKUP(Table13[[#This Row],[Location_HQ]],tech_layoffs_location!A:G,7,FALSE)</f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3" t="s">
        <v>1373</v>
      </c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83" t="s">
        <v>626</v>
      </c>
      <c r="N1534" s="7" t="s">
        <v>31</v>
      </c>
      <c r="O1534" s="33">
        <v>654</v>
      </c>
      <c r="P1534" s="3">
        <v>2024</v>
      </c>
      <c r="Q1534" s="3">
        <f>VLOOKUP(Table13[[#This Row],[Location_HQ]],tech_layoffs_location!A:F,6,FALSE)</f>
        <v>34.422131899999997</v>
      </c>
      <c r="R1534" s="3">
        <f>VLOOKUP(Table13[[#This Row],[Location_HQ]],tech_layoffs_location!A:G,7,FALSE)</f>
        <v>-119.70266700000001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83" t="s">
        <v>57</v>
      </c>
      <c r="N1535" s="7" t="s">
        <v>36</v>
      </c>
      <c r="O1535" s="33"/>
      <c r="P1535" s="3">
        <v>2024</v>
      </c>
      <c r="Q1535" s="3">
        <f>VLOOKUP(Table13[[#This Row],[Location_HQ]],tech_layoffs_location!A:F,6,FALSE)</f>
        <v>37.779258800000001</v>
      </c>
      <c r="R1535" s="3">
        <f>VLOOKUP(Table13[[#This Row],[Location_HQ]],tech_layoffs_location!A:G,7,FALSE)</f>
        <v>-122.4193286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83" t="s">
        <v>38</v>
      </c>
      <c r="N1536" s="4" t="s">
        <v>25</v>
      </c>
      <c r="O1536" s="33"/>
      <c r="P1536" s="3">
        <v>2024</v>
      </c>
      <c r="Q1536" s="3">
        <f>VLOOKUP(Table13[[#This Row],[Location_HQ]],tech_layoffs_location!A:F,6,FALSE)</f>
        <v>54.6870458</v>
      </c>
      <c r="R1536" s="3">
        <f>VLOOKUP(Table13[[#This Row],[Location_HQ]],tech_layoffs_location!A:G,7,FALSE)</f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83" t="s">
        <v>57</v>
      </c>
      <c r="N1537" s="4" t="s">
        <v>36</v>
      </c>
      <c r="O1537" s="33">
        <v>117</v>
      </c>
      <c r="P1537" s="3">
        <v>2024</v>
      </c>
      <c r="Q1537" s="3">
        <f>VLOOKUP(Table13[[#This Row],[Location_HQ]],tech_layoffs_location!A:F,6,FALSE)</f>
        <v>43.6534817</v>
      </c>
      <c r="R1537" s="3">
        <f>VLOOKUP(Table13[[#This Row],[Location_HQ]],tech_layoffs_location!A:G,7,FALSE)</f>
        <v>-79.383934699999998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83" t="s">
        <v>51</v>
      </c>
      <c r="N1538" s="4" t="s">
        <v>66</v>
      </c>
      <c r="O1538" s="33">
        <v>315</v>
      </c>
      <c r="P1538" s="3">
        <v>2024</v>
      </c>
      <c r="Q1538" s="3">
        <f>VLOOKUP(Table13[[#This Row],[Location_HQ]],tech_layoffs_location!A:F,6,FALSE)</f>
        <v>37.779258800000001</v>
      </c>
      <c r="R1538" s="3">
        <f>VLOOKUP(Table13[[#This Row],[Location_HQ]],tech_layoffs_location!A:G,7,FALSE)</f>
        <v>-122.4193286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83" t="s">
        <v>35</v>
      </c>
      <c r="N1539" s="4" t="s">
        <v>31</v>
      </c>
      <c r="O1539" s="33">
        <v>547</v>
      </c>
      <c r="P1539" s="3">
        <v>2024</v>
      </c>
      <c r="Q1539" s="3">
        <f>VLOOKUP(Table13[[#This Row],[Location_HQ]],tech_layoffs_location!A:F,6,FALSE)</f>
        <v>32.0852997</v>
      </c>
      <c r="R1539" s="3">
        <f>VLOOKUP(Table13[[#This Row],[Location_HQ]],tech_layoffs_location!A:G,7,FALSE)</f>
        <v>34.781806400000001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83" t="s">
        <v>142</v>
      </c>
      <c r="N1540" s="4" t="s">
        <v>36</v>
      </c>
      <c r="O1540" s="18">
        <v>885</v>
      </c>
      <c r="P1540" s="25">
        <v>2024</v>
      </c>
      <c r="Q1540" s="3">
        <f>VLOOKUP(Table13[[#This Row],[Location_HQ]],tech_layoffs_location!A:F,6,FALSE)</f>
        <v>37.368830099999997</v>
      </c>
      <c r="R1540" s="3">
        <f>VLOOKUP(Table13[[#This Row],[Location_HQ]],tech_layoffs_location!A:G,7,FALSE)</f>
        <v>-122.036349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83" t="s">
        <v>57</v>
      </c>
      <c r="N1541" s="4" t="s">
        <v>25</v>
      </c>
      <c r="O1541" s="33"/>
      <c r="P1541" s="3">
        <v>2024</v>
      </c>
      <c r="Q1541" s="3">
        <f>VLOOKUP(Table13[[#This Row],[Location_HQ]],tech_layoffs_location!A:F,6,FALSE)</f>
        <v>25.774172799999999</v>
      </c>
      <c r="R1541" s="3">
        <f>VLOOKUP(Table13[[#This Row],[Location_HQ]],tech_layoffs_location!A:G,7,FALSE)</f>
        <v>-80.193619999999996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83" t="s">
        <v>33</v>
      </c>
      <c r="N1542" s="4" t="s">
        <v>36</v>
      </c>
      <c r="O1542" s="33">
        <v>26</v>
      </c>
      <c r="P1542" s="3">
        <v>2024</v>
      </c>
      <c r="Q1542" s="3">
        <f>VLOOKUP(Table13[[#This Row],[Location_HQ]],tech_layoffs_location!A:F,6,FALSE)</f>
        <v>40.7127281</v>
      </c>
      <c r="R1542" s="3">
        <f>VLOOKUP(Table13[[#This Row],[Location_HQ]],tech_layoffs_location!A:G,7,FALSE)</f>
        <v>-74.006015199999993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83" t="s">
        <v>33</v>
      </c>
      <c r="N1543" s="4" t="s">
        <v>39</v>
      </c>
      <c r="O1543" s="33">
        <v>152</v>
      </c>
      <c r="P1543" s="3">
        <v>2024</v>
      </c>
      <c r="Q1543" s="3">
        <f>VLOOKUP(Table13[[#This Row],[Location_HQ]],tech_layoffs_location!A:F,6,FALSE)</f>
        <v>-27.468968199999999</v>
      </c>
      <c r="R1543" s="3">
        <f>VLOOKUP(Table13[[#This Row],[Location_HQ]],tech_layoffs_location!A:G,7,FALSE)</f>
        <v>153.02349910000001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83" t="s">
        <v>38</v>
      </c>
      <c r="N1544" s="4" t="s">
        <v>31</v>
      </c>
      <c r="O1544" s="33">
        <v>647</v>
      </c>
      <c r="P1544" s="3">
        <v>2024</v>
      </c>
      <c r="Q1544" s="3">
        <f>VLOOKUP(Table13[[#This Row],[Location_HQ]],tech_layoffs_location!A:F,6,FALSE)</f>
        <v>37.486323900000002</v>
      </c>
      <c r="R1544" s="3">
        <f>VLOOKUP(Table13[[#This Row],[Location_HQ]],tech_layoffs_location!A:G,7,FALSE)</f>
        <v>-122.232523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" t="s">
        <v>1373</v>
      </c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83" t="s">
        <v>24</v>
      </c>
      <c r="N1545" s="4" t="s">
        <v>31</v>
      </c>
      <c r="O1545" s="33">
        <v>28</v>
      </c>
      <c r="P1545" s="3">
        <v>2024</v>
      </c>
      <c r="Q1545" s="3">
        <f>VLOOKUP(Table13[[#This Row],[Location_HQ]],tech_layoffs_location!A:F,6,FALSE)</f>
        <v>32.717420199999999</v>
      </c>
      <c r="R1545" s="3">
        <f>VLOOKUP(Table13[[#This Row],[Location_HQ]],tech_layoffs_location!A:G,7,FALSE)</f>
        <v>-117.162772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83" t="s">
        <v>63</v>
      </c>
      <c r="N1546" s="4" t="s">
        <v>66</v>
      </c>
      <c r="O1546" s="33">
        <v>1.2</v>
      </c>
      <c r="P1546" s="3">
        <v>2024</v>
      </c>
      <c r="Q1546" s="3">
        <f>VLOOKUP(Table13[[#This Row],[Location_HQ]],tech_layoffs_location!A:F,6,FALSE)</f>
        <v>42.355433400000003</v>
      </c>
      <c r="R1546" s="3">
        <f>VLOOKUP(Table13[[#This Row],[Location_HQ]],tech_layoffs_location!A:G,7,FALSE)</f>
        <v>-71.060511000000005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83" t="s">
        <v>142</v>
      </c>
      <c r="N1547" s="4" t="s">
        <v>31</v>
      </c>
      <c r="O1547" s="33">
        <v>1.2</v>
      </c>
      <c r="P1547" s="3">
        <v>2024</v>
      </c>
      <c r="Q1547" s="3">
        <f>VLOOKUP(Table13[[#This Row],[Location_HQ]],tech_layoffs_location!A:F,6,FALSE)</f>
        <v>37.779258800000001</v>
      </c>
      <c r="R1547" s="3">
        <f>VLOOKUP(Table13[[#This Row],[Location_HQ]],tech_layoffs_location!A:G,7,FALSE)</f>
        <v>-122.4193286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83" t="s">
        <v>120</v>
      </c>
      <c r="N1548" s="4" t="s">
        <v>25</v>
      </c>
      <c r="O1548" s="33">
        <v>451</v>
      </c>
      <c r="P1548" s="3">
        <v>2024</v>
      </c>
      <c r="Q1548" s="3">
        <f>VLOOKUP(Table13[[#This Row],[Location_HQ]],tech_layoffs_location!A:F,6,FALSE)</f>
        <v>19.703182249999902</v>
      </c>
      <c r="R1548" s="3">
        <f>VLOOKUP(Table13[[#This Row],[Location_HQ]],tech_layoffs_location!A:G,7,FALSE)</f>
        <v>-79.917462724324594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83" t="s">
        <v>63</v>
      </c>
      <c r="N1549" s="4" t="s">
        <v>31</v>
      </c>
      <c r="O1549" s="33">
        <v>276</v>
      </c>
      <c r="P1549" s="3">
        <v>2024</v>
      </c>
      <c r="Q1549" s="3">
        <f>VLOOKUP(Table13[[#This Row],[Location_HQ]],tech_layoffs_location!A:F,6,FALSE)</f>
        <v>37.336166300000002</v>
      </c>
      <c r="R1549" s="3">
        <f>VLOOKUP(Table13[[#This Row],[Location_HQ]],tech_layoffs_location!A:G,7,FALSE)</f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83" t="s">
        <v>35</v>
      </c>
      <c r="N1550" s="4" t="s">
        <v>25</v>
      </c>
      <c r="O1550" s="18">
        <v>74</v>
      </c>
      <c r="P1550" s="25">
        <v>2024</v>
      </c>
      <c r="Q1550" s="3">
        <f>VLOOKUP(Table13[[#This Row],[Location_HQ]],tech_layoffs_location!A:F,6,FALSE)</f>
        <v>59.325117200000001</v>
      </c>
      <c r="R1550" s="3">
        <f>VLOOKUP(Table13[[#This Row],[Location_HQ]],tech_layoffs_location!A:G,7,FALSE)</f>
        <v>18.0710935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" t="s">
        <v>1373</v>
      </c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83" t="s">
        <v>24</v>
      </c>
      <c r="N1551" s="4" t="s">
        <v>31</v>
      </c>
      <c r="O1551" s="33">
        <v>899</v>
      </c>
      <c r="P1551" s="3">
        <v>2024</v>
      </c>
      <c r="Q1551" s="3">
        <f>VLOOKUP(Table13[[#This Row],[Location_HQ]],tech_layoffs_location!A:F,6,FALSE)</f>
        <v>32.717420199999999</v>
      </c>
      <c r="R1551" s="3">
        <f>VLOOKUP(Table13[[#This Row],[Location_HQ]],tech_layoffs_location!A:G,7,FALSE)</f>
        <v>-117.162772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83" t="s">
        <v>80</v>
      </c>
      <c r="N1552" s="4" t="s">
        <v>25</v>
      </c>
      <c r="O1552" s="33">
        <v>10</v>
      </c>
      <c r="P1552" s="3">
        <v>2024</v>
      </c>
      <c r="Q1552" s="3">
        <f>VLOOKUP(Table13[[#This Row],[Location_HQ]],tech_layoffs_location!A:F,6,FALSE)</f>
        <v>51.069061300000001</v>
      </c>
      <c r="R1552" s="3">
        <f>VLOOKUP(Table13[[#This Row],[Location_HQ]],tech_layoffs_location!A:G,7,FALSE)</f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83" t="s">
        <v>71</v>
      </c>
      <c r="N1553" s="4" t="s">
        <v>39</v>
      </c>
      <c r="O1553" s="33">
        <v>234</v>
      </c>
      <c r="P1553" s="3">
        <v>2024</v>
      </c>
      <c r="Q1553" s="3">
        <f>VLOOKUP(Table13[[#This Row],[Location_HQ]],tech_layoffs_location!A:F,6,FALSE)</f>
        <v>43.6534817</v>
      </c>
      <c r="R1553" s="3">
        <f>VLOOKUP(Table13[[#This Row],[Location_HQ]],tech_layoffs_location!A:G,7,FALSE)</f>
        <v>-79.383934699999998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83" t="s">
        <v>38</v>
      </c>
      <c r="N1554" s="4" t="s">
        <v>25</v>
      </c>
      <c r="O1554" s="33">
        <v>41</v>
      </c>
      <c r="P1554" s="3">
        <v>2024</v>
      </c>
      <c r="Q1554" s="3">
        <f>VLOOKUP(Table13[[#This Row],[Location_HQ]],tech_layoffs_location!A:F,6,FALSE)</f>
        <v>51.489333500000001</v>
      </c>
      <c r="R1554" s="3">
        <f>VLOOKUP(Table13[[#This Row],[Location_HQ]],tech_layoffs_location!A:G,7,FALSE)</f>
        <v>-0.14405508452768701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83" t="s">
        <v>24</v>
      </c>
      <c r="N1555" s="4" t="s">
        <v>72</v>
      </c>
      <c r="O1555" s="33">
        <v>13</v>
      </c>
      <c r="P1555" s="3">
        <v>2024</v>
      </c>
      <c r="Q1555" s="3">
        <f>VLOOKUP(Table13[[#This Row],[Location_HQ]],tech_layoffs_location!A:F,6,FALSE)</f>
        <v>39.9527237</v>
      </c>
      <c r="R1555" s="3">
        <f>VLOOKUP(Table13[[#This Row],[Location_HQ]],tech_layoffs_location!A:G,7,FALSE)</f>
        <v>-75.163526200000007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83" t="s">
        <v>38</v>
      </c>
      <c r="N1556" s="4" t="s">
        <v>52</v>
      </c>
      <c r="O1556" s="33">
        <v>119</v>
      </c>
      <c r="P1556" s="3">
        <v>2024</v>
      </c>
      <c r="Q1556" s="3">
        <f>VLOOKUP(Table13[[#This Row],[Location_HQ]],tech_layoffs_location!A:F,6,FALSE)</f>
        <v>40.587178199999997</v>
      </c>
      <c r="R1556" s="3">
        <f>VLOOKUP(Table13[[#This Row],[Location_HQ]],tech_layoffs_location!A:G,7,FALSE)</f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83" t="s">
        <v>33</v>
      </c>
      <c r="N1557" s="4" t="s">
        <v>36</v>
      </c>
      <c r="O1557" s="33">
        <v>119</v>
      </c>
      <c r="P1557" s="3">
        <v>2024</v>
      </c>
      <c r="Q1557" s="3">
        <f>VLOOKUP(Table13[[#This Row],[Location_HQ]],tech_layoffs_location!A:F,6,FALSE)</f>
        <v>42.355433400000003</v>
      </c>
      <c r="R1557" s="3">
        <f>VLOOKUP(Table13[[#This Row],[Location_HQ]],tech_layoffs_location!A:G,7,FALSE)</f>
        <v>-71.060511000000005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3" t="s">
        <v>1373</v>
      </c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83" t="s">
        <v>95</v>
      </c>
      <c r="N1558" s="21" t="s">
        <v>1716</v>
      </c>
      <c r="O1558" s="33">
        <v>361</v>
      </c>
      <c r="P1558" s="3">
        <v>2024</v>
      </c>
      <c r="Q1558" s="3">
        <f>VLOOKUP(Table13[[#This Row],[Location_HQ]],tech_layoffs_location!A:F,6,FALSE)</f>
        <v>34.053690899999999</v>
      </c>
      <c r="R1558" s="3">
        <f>VLOOKUP(Table13[[#This Row],[Location_HQ]],tech_layoffs_location!A:G,7,FALSE)</f>
        <v>-118.242766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83" t="s">
        <v>19</v>
      </c>
      <c r="N1559" s="4" t="s">
        <v>36</v>
      </c>
      <c r="O1559" s="33">
        <v>18</v>
      </c>
      <c r="P1559" s="3">
        <v>2024</v>
      </c>
      <c r="Q1559" s="3">
        <f>VLOOKUP(Table13[[#This Row],[Location_HQ]],tech_layoffs_location!A:F,6,FALSE)</f>
        <v>40.7127281</v>
      </c>
      <c r="R1559" s="3">
        <f>VLOOKUP(Table13[[#This Row],[Location_HQ]],tech_layoffs_location!A:G,7,FALSE)</f>
        <v>-74.006015199999993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83" t="s">
        <v>38</v>
      </c>
      <c r="N1560" s="4" t="s">
        <v>150</v>
      </c>
      <c r="O1560" s="33">
        <v>4</v>
      </c>
      <c r="P1560" s="3">
        <v>2024</v>
      </c>
      <c r="Q1560" s="3">
        <f>VLOOKUP(Table13[[#This Row],[Location_HQ]],tech_layoffs_location!A:F,6,FALSE)</f>
        <v>12.98815675</v>
      </c>
      <c r="R1560" s="3">
        <f>VLOOKUP(Table13[[#This Row],[Location_HQ]],tech_layoffs_location!A:G,7,FALSE)</f>
        <v>77.622600037959998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83" t="s">
        <v>24</v>
      </c>
      <c r="N1561" s="4" t="s">
        <v>25</v>
      </c>
      <c r="O1561" s="33">
        <v>218</v>
      </c>
      <c r="P1561" s="3">
        <v>2024</v>
      </c>
      <c r="Q1561" s="3">
        <f>VLOOKUP(Table13[[#This Row],[Location_HQ]],tech_layoffs_location!A:F,6,FALSE)</f>
        <v>40.7127281</v>
      </c>
      <c r="R1561" s="3">
        <f>VLOOKUP(Table13[[#This Row],[Location_HQ]],tech_layoffs_location!A:G,7,FALSE)</f>
        <v>-74.006015199999993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" t="s">
        <v>1373</v>
      </c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83" t="s">
        <v>19</v>
      </c>
      <c r="N1562" s="4" t="s">
        <v>31</v>
      </c>
      <c r="O1562" s="33">
        <v>4.9000000000000004</v>
      </c>
      <c r="P1562" s="3">
        <v>2024</v>
      </c>
      <c r="Q1562" s="3">
        <f>VLOOKUP(Table13[[#This Row],[Location_HQ]],tech_layoffs_location!A:F,6,FALSE)</f>
        <v>34.053690899999999</v>
      </c>
      <c r="R1562" s="3">
        <f>VLOOKUP(Table13[[#This Row],[Location_HQ]],tech_layoffs_location!A:G,7,FALSE)</f>
        <v>-118.242766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3" t="s">
        <v>1373</v>
      </c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83" t="s">
        <v>402</v>
      </c>
      <c r="N1563" s="4" t="s">
        <v>44</v>
      </c>
      <c r="O1563" s="33">
        <v>619</v>
      </c>
      <c r="P1563" s="3">
        <v>2024</v>
      </c>
      <c r="Q1563" s="3">
        <f>VLOOKUP(Table13[[#This Row],[Location_HQ]],tech_layoffs_location!A:F,6,FALSE)</f>
        <v>34.053690899999999</v>
      </c>
      <c r="R1563" s="3">
        <f>VLOOKUP(Table13[[#This Row],[Location_HQ]],tech_layoffs_location!A:G,7,FALSE)</f>
        <v>-118.242766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83" t="s">
        <v>33</v>
      </c>
      <c r="N1564" s="4" t="s">
        <v>31</v>
      </c>
      <c r="O1564" s="33">
        <v>108</v>
      </c>
      <c r="P1564" s="3">
        <v>2024</v>
      </c>
      <c r="Q1564" s="3">
        <f>VLOOKUP(Table13[[#This Row],[Location_HQ]],tech_layoffs_location!A:F,6,FALSE)</f>
        <v>47.603832099999998</v>
      </c>
      <c r="R1564" s="3">
        <f>VLOOKUP(Table13[[#This Row],[Location_HQ]],tech_layoffs_location!A:G,7,FALSE)</f>
        <v>-122.330062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83" t="s">
        <v>95</v>
      </c>
      <c r="N1565" s="4" t="s">
        <v>31</v>
      </c>
      <c r="O1565" s="33">
        <v>536</v>
      </c>
      <c r="P1565" s="3">
        <v>2024</v>
      </c>
      <c r="Q1565" s="3">
        <f>VLOOKUP(Table13[[#This Row],[Location_HQ]],tech_layoffs_location!A:F,6,FALSE)</f>
        <v>37.779258800000001</v>
      </c>
      <c r="R1565" s="3">
        <f>VLOOKUP(Table13[[#This Row],[Location_HQ]],tech_layoffs_location!A:G,7,FALSE)</f>
        <v>-122.4193286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83" t="s">
        <v>158</v>
      </c>
      <c r="N1566" s="4" t="s">
        <v>39</v>
      </c>
      <c r="O1566" s="33">
        <v>133</v>
      </c>
      <c r="P1566" s="3">
        <v>2024</v>
      </c>
      <c r="Q1566" s="3">
        <f>VLOOKUP(Table13[[#This Row],[Location_HQ]],tech_layoffs_location!A:F,6,FALSE)</f>
        <v>47.603832099999998</v>
      </c>
      <c r="R1566" s="3">
        <f>VLOOKUP(Table13[[#This Row],[Location_HQ]],tech_layoffs_location!A:G,7,FALSE)</f>
        <v>-122.330062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83" t="s">
        <v>120</v>
      </c>
      <c r="N1567" s="4" t="s">
        <v>39</v>
      </c>
      <c r="O1567" s="33">
        <v>1</v>
      </c>
      <c r="P1567" s="3">
        <v>2024</v>
      </c>
      <c r="Q1567" s="3">
        <f>VLOOKUP(Table13[[#This Row],[Location_HQ]],tech_layoffs_location!A:F,6,FALSE)</f>
        <v>40.7127281</v>
      </c>
      <c r="R1567" s="3">
        <f>VLOOKUP(Table13[[#This Row],[Location_HQ]],tech_layoffs_location!A:G,7,FALSE)</f>
        <v>-74.006015199999993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83" t="s">
        <v>19</v>
      </c>
      <c r="N1568" s="4" t="s">
        <v>25</v>
      </c>
      <c r="O1568" s="33">
        <v>400</v>
      </c>
      <c r="P1568" s="3">
        <v>2024</v>
      </c>
      <c r="Q1568" s="3">
        <f>VLOOKUP(Table13[[#This Row],[Location_HQ]],tech_layoffs_location!A:F,6,FALSE)</f>
        <v>37.779258800000001</v>
      </c>
      <c r="R1568" s="3">
        <f>VLOOKUP(Table13[[#This Row],[Location_HQ]],tech_layoffs_location!A:G,7,FALSE)</f>
        <v>-122.4193286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83" t="s">
        <v>142</v>
      </c>
      <c r="N1569" s="4" t="s">
        <v>31</v>
      </c>
      <c r="O1569" s="33">
        <v>565</v>
      </c>
      <c r="P1569" s="3">
        <v>2024</v>
      </c>
      <c r="Q1569" s="3">
        <f>VLOOKUP(Table13[[#This Row],[Location_HQ]],tech_layoffs_location!A:F,6,FALSE)</f>
        <v>39.290881599999999</v>
      </c>
      <c r="R1569" s="3">
        <f>VLOOKUP(Table13[[#This Row],[Location_HQ]],tech_layoffs_location!A:G,7,FALSE)</f>
        <v>-76.610759000000002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83" t="s">
        <v>87</v>
      </c>
      <c r="N1570" s="4" t="s">
        <v>150</v>
      </c>
      <c r="O1570" s="33">
        <v>3</v>
      </c>
      <c r="P1570" s="3">
        <v>2024</v>
      </c>
      <c r="Q1570" s="3">
        <f>VLOOKUP(Table13[[#This Row],[Location_HQ]],tech_layoffs_location!A:F,6,FALSE)</f>
        <v>60.204767199999999</v>
      </c>
      <c r="R1570" s="3">
        <f>VLOOKUP(Table13[[#This Row],[Location_HQ]],tech_layoffs_location!A:G,7,FALSE)</f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83" t="s">
        <v>35</v>
      </c>
      <c r="N1571" s="4" t="s">
        <v>31</v>
      </c>
      <c r="O1571" s="33">
        <v>948</v>
      </c>
      <c r="P1571" s="3">
        <v>2024</v>
      </c>
      <c r="Q1571" s="3">
        <f>VLOOKUP(Table13[[#This Row],[Location_HQ]],tech_layoffs_location!A:F,6,FALSE)</f>
        <v>37.779258800000001</v>
      </c>
      <c r="R1571" s="3">
        <f>VLOOKUP(Table13[[#This Row],[Location_HQ]],tech_layoffs_location!A:G,7,FALSE)</f>
        <v>-122.4193286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83" t="s">
        <v>75</v>
      </c>
      <c r="N1572" s="4" t="s">
        <v>52</v>
      </c>
      <c r="O1572" s="33">
        <v>31</v>
      </c>
      <c r="P1572" s="3">
        <v>2024</v>
      </c>
      <c r="Q1572" s="3">
        <f>VLOOKUP(Table13[[#This Row],[Location_HQ]],tech_layoffs_location!A:F,6,FALSE)</f>
        <v>41.875561599999997</v>
      </c>
      <c r="R1572" s="3">
        <f>VLOOKUP(Table13[[#This Row],[Location_HQ]],tech_layoffs_location!A:G,7,FALSE)</f>
        <v>-87.6244212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83" t="s">
        <v>30</v>
      </c>
      <c r="N1573" s="4" t="s">
        <v>31</v>
      </c>
      <c r="O1573" s="33">
        <v>247</v>
      </c>
      <c r="P1573" s="3">
        <v>2024</v>
      </c>
      <c r="Q1573" s="3">
        <f>VLOOKUP(Table13[[#This Row],[Location_HQ]],tech_layoffs_location!A:F,6,FALSE)</f>
        <v>59.913330100000003</v>
      </c>
      <c r="R1573" s="3">
        <f>VLOOKUP(Table13[[#This Row],[Location_HQ]],tech_layoffs_location!A:G,7,FALSE)</f>
        <v>10.7389701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83" t="s">
        <v>82</v>
      </c>
      <c r="N1574" s="4" t="s">
        <v>31</v>
      </c>
      <c r="O1574" s="33">
        <v>529</v>
      </c>
      <c r="P1574" s="3">
        <v>2024</v>
      </c>
      <c r="Q1574" s="3">
        <f>VLOOKUP(Table13[[#This Row],[Location_HQ]],tech_layoffs_location!A:F,6,FALSE)</f>
        <v>37.354106999999999</v>
      </c>
      <c r="R1574" s="3">
        <f>VLOOKUP(Table13[[#This Row],[Location_HQ]],tech_layoffs_location!A:G,7,FALSE)</f>
        <v>-121.95523799999999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91" t="s">
        <v>33</v>
      </c>
      <c r="N1575" s="49" t="s">
        <v>72</v>
      </c>
      <c r="O1575" s="59">
        <v>20</v>
      </c>
      <c r="P1575" s="3">
        <v>2024</v>
      </c>
      <c r="Q1575" s="3">
        <f>VLOOKUP(Table13[[#This Row],[Location_HQ]],tech_layoffs_location!A:F,6,FALSE)</f>
        <v>12.98815675</v>
      </c>
      <c r="R1575" s="3">
        <f>VLOOKUP(Table13[[#This Row],[Location_HQ]],tech_layoffs_location!A:G,7,FALSE)</f>
        <v>77.622600037959998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3" t="s">
        <v>1373</v>
      </c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100" t="s">
        <v>63</v>
      </c>
      <c r="N1576" s="7" t="s">
        <v>44</v>
      </c>
      <c r="O1576" s="18">
        <v>188</v>
      </c>
      <c r="P1576" s="3">
        <v>2024</v>
      </c>
      <c r="Q1576" s="3">
        <f>VLOOKUP(Table13[[#This Row],[Location_HQ]],tech_layoffs_location!A:F,6,FALSE)</f>
        <v>32.717420199999999</v>
      </c>
      <c r="R1576" s="3">
        <f>VLOOKUP(Table13[[#This Row],[Location_HQ]],tech_layoffs_location!A:G,7,FALSE)</f>
        <v>-117.162772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100" t="s">
        <v>80</v>
      </c>
      <c r="N1577" s="7" t="s">
        <v>66</v>
      </c>
      <c r="O1577" s="18">
        <v>490</v>
      </c>
      <c r="P1577" s="3">
        <v>2024</v>
      </c>
      <c r="Q1577" s="3">
        <f>VLOOKUP(Table13[[#This Row],[Location_HQ]],tech_layoffs_location!A:F,6,FALSE)</f>
        <v>12.98815675</v>
      </c>
      <c r="R1577" s="3">
        <f>VLOOKUP(Table13[[#This Row],[Location_HQ]],tech_layoffs_location!A:G,7,FALSE)</f>
        <v>77.622600037959998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100" t="s">
        <v>57</v>
      </c>
      <c r="N1578" s="7" t="s">
        <v>31</v>
      </c>
      <c r="O1578" s="18">
        <v>525</v>
      </c>
      <c r="P1578" s="3">
        <v>2024</v>
      </c>
      <c r="Q1578" s="3">
        <f>VLOOKUP(Table13[[#This Row],[Location_HQ]],tech_layoffs_location!A:F,6,FALSE)</f>
        <v>40.7127281</v>
      </c>
      <c r="R1578" s="3">
        <f>VLOOKUP(Table13[[#This Row],[Location_HQ]],tech_layoffs_location!A:G,7,FALSE)</f>
        <v>-74.006015199999993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100" t="s">
        <v>19</v>
      </c>
      <c r="N1579" s="7" t="s">
        <v>72</v>
      </c>
      <c r="O1579" s="18">
        <v>15</v>
      </c>
      <c r="P1579" s="3">
        <v>2024</v>
      </c>
      <c r="Q1579" s="3">
        <f>VLOOKUP(Table13[[#This Row],[Location_HQ]],tech_layoffs_location!A:F,6,FALSE)</f>
        <v>32.0852997</v>
      </c>
      <c r="R1579" s="3">
        <f>VLOOKUP(Table13[[#This Row],[Location_HQ]],tech_layoffs_location!A:G,7,FALSE)</f>
        <v>34.781806400000001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100" t="s">
        <v>63</v>
      </c>
      <c r="N1580" s="7" t="s">
        <v>31</v>
      </c>
      <c r="O1580" s="18">
        <v>137</v>
      </c>
      <c r="P1580" s="3">
        <v>2024</v>
      </c>
      <c r="Q1580" s="3">
        <f>VLOOKUP(Table13[[#This Row],[Location_HQ]],tech_layoffs_location!A:F,6,FALSE)</f>
        <v>47.603832099999998</v>
      </c>
      <c r="R1580" s="3">
        <f>VLOOKUP(Table13[[#This Row],[Location_HQ]],tech_layoffs_location!A:G,7,FALSE)</f>
        <v>-122.330062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100" t="s">
        <v>80</v>
      </c>
      <c r="N1581" s="7" t="s">
        <v>31</v>
      </c>
      <c r="O1581" s="18">
        <v>2.9</v>
      </c>
      <c r="P1581" s="3">
        <v>2024</v>
      </c>
      <c r="Q1581" s="3">
        <f>VLOOKUP(Table13[[#This Row],[Location_HQ]],tech_layoffs_location!A:F,6,FALSE)</f>
        <v>37.779258800000001</v>
      </c>
      <c r="R1581" s="3">
        <f>VLOOKUP(Table13[[#This Row],[Location_HQ]],tech_layoffs_location!A:G,7,FALSE)</f>
        <v>-122.4193286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100" t="s">
        <v>19</v>
      </c>
      <c r="N1582" s="7" t="s">
        <v>25</v>
      </c>
      <c r="O1582" s="18">
        <v>2</v>
      </c>
      <c r="P1582" s="3">
        <v>2024</v>
      </c>
      <c r="Q1582" s="3">
        <f>VLOOKUP(Table13[[#This Row],[Location_HQ]],tech_layoffs_location!A:F,6,FALSE)</f>
        <v>37.779258800000001</v>
      </c>
      <c r="R1582" s="3">
        <f>VLOOKUP(Table13[[#This Row],[Location_HQ]],tech_layoffs_location!A:G,7,FALSE)</f>
        <v>-122.4193286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100" t="s">
        <v>19</v>
      </c>
      <c r="N1583" s="7" t="s">
        <v>36</v>
      </c>
      <c r="O1583" s="18"/>
      <c r="P1583" s="3">
        <v>2024</v>
      </c>
      <c r="Q1583" s="3">
        <f>VLOOKUP(Table13[[#This Row],[Location_HQ]],tech_layoffs_location!A:F,6,FALSE)</f>
        <v>52.517036500000003</v>
      </c>
      <c r="R1583" s="3">
        <f>VLOOKUP(Table13[[#This Row],[Location_HQ]],tech_layoffs_location!A:G,7,FALSE)</f>
        <v>13.3888599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100" t="s">
        <v>33</v>
      </c>
      <c r="N1584" s="7" t="s">
        <v>31</v>
      </c>
      <c r="O1584" s="18">
        <v>229</v>
      </c>
      <c r="P1584" s="3">
        <v>2024</v>
      </c>
      <c r="Q1584" s="3">
        <f>VLOOKUP(Table13[[#This Row],[Location_HQ]],tech_layoffs_location!A:F,6,FALSE)</f>
        <v>40.7127281</v>
      </c>
      <c r="R1584" s="3">
        <f>VLOOKUP(Table13[[#This Row],[Location_HQ]],tech_layoffs_location!A:G,7,FALSE)</f>
        <v>-74.006015199999993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100" t="s">
        <v>35</v>
      </c>
      <c r="N1585" s="7" t="s">
        <v>25</v>
      </c>
      <c r="O1585" s="18">
        <v>37</v>
      </c>
      <c r="P1585" s="3">
        <v>2024</v>
      </c>
      <c r="Q1585" s="3">
        <f>VLOOKUP(Table13[[#This Row],[Location_HQ]],tech_layoffs_location!A:F,6,FALSE)</f>
        <v>32.0852997</v>
      </c>
      <c r="R1585" s="3">
        <f>VLOOKUP(Table13[[#This Row],[Location_HQ]],tech_layoffs_location!A:G,7,FALSE)</f>
        <v>34.781806400000001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100" t="s">
        <v>33</v>
      </c>
      <c r="N1586" s="7" t="s">
        <v>111</v>
      </c>
      <c r="O1586" s="18">
        <v>181</v>
      </c>
      <c r="P1586" s="3">
        <v>2024</v>
      </c>
      <c r="Q1586" s="3">
        <f>VLOOKUP(Table13[[#This Row],[Location_HQ]],tech_layoffs_location!A:F,6,FALSE)</f>
        <v>40.7127281</v>
      </c>
      <c r="R1586" s="3">
        <f>VLOOKUP(Table13[[#This Row],[Location_HQ]],tech_layoffs_location!A:G,7,FALSE)</f>
        <v>-74.006015199999993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100" t="s">
        <v>242</v>
      </c>
      <c r="N1587" s="7" t="s">
        <v>31</v>
      </c>
      <c r="O1587" s="18">
        <v>2</v>
      </c>
      <c r="P1587" s="3">
        <v>2024</v>
      </c>
      <c r="Q1587" s="3">
        <f>VLOOKUP(Table13[[#This Row],[Location_HQ]],tech_layoffs_location!A:F,6,FALSE)</f>
        <v>37.336166300000002</v>
      </c>
      <c r="R1587" s="3">
        <f>VLOOKUP(Table13[[#This Row],[Location_HQ]],tech_layoffs_location!A:G,7,FALSE)</f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100" t="s">
        <v>38</v>
      </c>
      <c r="N1588" s="7" t="s">
        <v>72</v>
      </c>
      <c r="O1588" s="18">
        <v>16</v>
      </c>
      <c r="P1588" s="3">
        <v>2024</v>
      </c>
      <c r="Q1588" s="3">
        <f>VLOOKUP(Table13[[#This Row],[Location_HQ]],tech_layoffs_location!A:F,6,FALSE)</f>
        <v>20.0112475</v>
      </c>
      <c r="R1588" s="3">
        <f>VLOOKUP(Table13[[#This Row],[Location_HQ]],tech_layoffs_location!A:G,7,FALSE)</f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100" t="s">
        <v>82</v>
      </c>
      <c r="N1589" s="7" t="s">
        <v>150</v>
      </c>
      <c r="O1589" s="18">
        <v>10</v>
      </c>
      <c r="P1589" s="3">
        <v>2024</v>
      </c>
      <c r="Q1589" s="3">
        <f>VLOOKUP(Table13[[#This Row],[Location_HQ]],tech_layoffs_location!A:F,6,FALSE)</f>
        <v>37.779258800000001</v>
      </c>
      <c r="R1589" s="3">
        <f>VLOOKUP(Table13[[#This Row],[Location_HQ]],tech_layoffs_location!A:G,7,FALSE)</f>
        <v>-122.4193286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100" t="s">
        <v>80</v>
      </c>
      <c r="N1590" s="7" t="s">
        <v>52</v>
      </c>
      <c r="O1590" s="18">
        <v>118</v>
      </c>
      <c r="P1590" s="3">
        <v>2024</v>
      </c>
      <c r="Q1590" s="3">
        <f>VLOOKUP(Table13[[#This Row],[Location_HQ]],tech_layoffs_location!A:F,6,FALSE)</f>
        <v>40.7127281</v>
      </c>
      <c r="R1590" s="3">
        <f>VLOOKUP(Table13[[#This Row],[Location_HQ]],tech_layoffs_location!A:G,7,FALSE)</f>
        <v>-74.006015199999993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100" t="s">
        <v>35</v>
      </c>
      <c r="N1591" s="7" t="s">
        <v>111</v>
      </c>
      <c r="O1591" s="18">
        <v>303</v>
      </c>
      <c r="P1591" s="3">
        <v>2024</v>
      </c>
      <c r="Q1591" s="3">
        <f>VLOOKUP(Table13[[#This Row],[Location_HQ]],tech_layoffs_location!A:F,6,FALSE)</f>
        <v>42.2813722</v>
      </c>
      <c r="R1591" s="3">
        <f>VLOOKUP(Table13[[#This Row],[Location_HQ]],tech_layoffs_location!A:G,7,FALSE)</f>
        <v>-83.748461599999999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100" t="s">
        <v>75</v>
      </c>
      <c r="N1592" s="7" t="s">
        <v>31</v>
      </c>
      <c r="O1592" s="18">
        <v>839</v>
      </c>
      <c r="P1592" s="3">
        <v>2024</v>
      </c>
      <c r="Q1592" s="3">
        <f>VLOOKUP(Table13[[#This Row],[Location_HQ]],tech_layoffs_location!A:F,6,FALSE)</f>
        <v>37.779258800000001</v>
      </c>
      <c r="R1592" s="3">
        <f>VLOOKUP(Table13[[#This Row],[Location_HQ]],tech_layoffs_location!A:G,7,FALSE)</f>
        <v>-122.4193286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100" t="s">
        <v>19</v>
      </c>
      <c r="N1593" s="7" t="s">
        <v>31</v>
      </c>
      <c r="O1593" s="18">
        <v>312</v>
      </c>
      <c r="P1593" s="3">
        <v>2024</v>
      </c>
      <c r="Q1593" s="3">
        <f>VLOOKUP(Table13[[#This Row],[Location_HQ]],tech_layoffs_location!A:F,6,FALSE)</f>
        <v>59.325117200000001</v>
      </c>
      <c r="R1593" s="3">
        <f>VLOOKUP(Table13[[#This Row],[Location_HQ]],tech_layoffs_location!A:G,7,FALSE)</f>
        <v>18.0710935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100" t="s">
        <v>80</v>
      </c>
      <c r="N1594" s="7" t="s">
        <v>31</v>
      </c>
      <c r="O1594" s="18">
        <v>962</v>
      </c>
      <c r="P1594" s="3">
        <v>2024</v>
      </c>
      <c r="Q1594" s="3">
        <f>VLOOKUP(Table13[[#This Row],[Location_HQ]],tech_layoffs_location!A:F,6,FALSE)</f>
        <v>42.355433400000003</v>
      </c>
      <c r="R1594" s="3">
        <f>VLOOKUP(Table13[[#This Row],[Location_HQ]],tech_layoffs_location!A:G,7,FALSE)</f>
        <v>-71.060511000000005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100" t="s">
        <v>33</v>
      </c>
      <c r="N1595" s="7" t="s">
        <v>36</v>
      </c>
      <c r="O1595" s="18">
        <v>1.7</v>
      </c>
      <c r="P1595" s="3">
        <v>2024</v>
      </c>
      <c r="Q1595" s="3">
        <f>VLOOKUP(Table13[[#This Row],[Location_HQ]],tech_layoffs_location!A:F,6,FALSE)</f>
        <v>51.489333500000001</v>
      </c>
      <c r="R1595" s="3">
        <f>VLOOKUP(Table13[[#This Row],[Location_HQ]],tech_layoffs_location!A:G,7,FALSE)</f>
        <v>-0.14405508452768701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100" t="s">
        <v>35</v>
      </c>
      <c r="N1596" s="7" t="s">
        <v>111</v>
      </c>
      <c r="O1596" s="18">
        <v>515</v>
      </c>
      <c r="P1596" s="3">
        <v>2024</v>
      </c>
      <c r="Q1596" s="3">
        <f>VLOOKUP(Table13[[#This Row],[Location_HQ]],tech_layoffs_location!A:F,6,FALSE)</f>
        <v>59.325117200000001</v>
      </c>
      <c r="R1596" s="3">
        <f>VLOOKUP(Table13[[#This Row],[Location_HQ]],tech_layoffs_location!A:G,7,FALSE)</f>
        <v>18.0710935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100" t="s">
        <v>35</v>
      </c>
      <c r="N1597" s="7" t="s">
        <v>31</v>
      </c>
      <c r="O1597" s="18">
        <v>8</v>
      </c>
      <c r="P1597" s="3">
        <v>2024</v>
      </c>
      <c r="Q1597" s="3">
        <f>VLOOKUP(Table13[[#This Row],[Location_HQ]],tech_layoffs_location!A:F,6,FALSE)</f>
        <v>50.046943200000001</v>
      </c>
      <c r="R1597" s="3">
        <f>VLOOKUP(Table13[[#This Row],[Location_HQ]],tech_layoffs_location!A:G,7,FALSE)</f>
        <v>19.997153435836601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100" t="s">
        <v>33</v>
      </c>
      <c r="N1598" s="7" t="s">
        <v>25</v>
      </c>
      <c r="O1598" s="18"/>
      <c r="P1598" s="3">
        <v>2024</v>
      </c>
      <c r="Q1598" s="3">
        <f>VLOOKUP(Table13[[#This Row],[Location_HQ]],tech_layoffs_location!A:F,6,FALSE)</f>
        <v>30.271128600000001</v>
      </c>
      <c r="R1598" s="3">
        <f>VLOOKUP(Table13[[#This Row],[Location_HQ]],tech_layoffs_location!A:G,7,FALSE)</f>
        <v>-97.743699500000005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100" t="s">
        <v>120</v>
      </c>
      <c r="N1599" s="7" t="s">
        <v>36</v>
      </c>
      <c r="O1599" s="18">
        <v>3</v>
      </c>
      <c r="P1599" s="3">
        <v>2024</v>
      </c>
      <c r="Q1599" s="3">
        <f>VLOOKUP(Table13[[#This Row],[Location_HQ]],tech_layoffs_location!A:F,6,FALSE)</f>
        <v>53.479489200000003</v>
      </c>
      <c r="R1599" s="3">
        <f>VLOOKUP(Table13[[#This Row],[Location_HQ]],tech_layoffs_location!A:G,7,FALSE)</f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100" t="s">
        <v>80</v>
      </c>
      <c r="N1600" s="7" t="s">
        <v>44</v>
      </c>
      <c r="O1600" s="18">
        <v>274</v>
      </c>
      <c r="P1600" s="3">
        <v>2024</v>
      </c>
      <c r="Q1600" s="3">
        <f>VLOOKUP(Table13[[#This Row],[Location_HQ]],tech_layoffs_location!A:F,6,FALSE)</f>
        <v>40.014985600000003</v>
      </c>
      <c r="R1600" s="3">
        <f>VLOOKUP(Table13[[#This Row],[Location_HQ]],tech_layoffs_location!A:G,7,FALSE)</f>
        <v>-105.270545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100" t="s">
        <v>33</v>
      </c>
      <c r="N1601" s="7" t="s">
        <v>72</v>
      </c>
      <c r="O1601" s="18">
        <v>5</v>
      </c>
      <c r="P1601" s="3">
        <v>2024</v>
      </c>
      <c r="Q1601" s="3">
        <f>VLOOKUP(Table13[[#This Row],[Location_HQ]],tech_layoffs_location!A:F,6,FALSE)</f>
        <v>51.489333500000001</v>
      </c>
      <c r="R1601" s="3">
        <f>VLOOKUP(Table13[[#This Row],[Location_HQ]],tech_layoffs_location!A:G,7,FALSE)</f>
        <v>-0.14405508452768701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100" t="s">
        <v>38</v>
      </c>
      <c r="N1602" s="7" t="s">
        <v>31</v>
      </c>
      <c r="O1602" s="18">
        <v>1.5</v>
      </c>
      <c r="P1602" s="3">
        <v>2024</v>
      </c>
      <c r="Q1602" s="3">
        <f>VLOOKUP(Table13[[#This Row],[Location_HQ]],tech_layoffs_location!A:F,6,FALSE)</f>
        <v>40.441694099999999</v>
      </c>
      <c r="R1602" s="3">
        <f>VLOOKUP(Table13[[#This Row],[Location_HQ]],tech_layoffs_location!A:G,7,FALSE)</f>
        <v>-79.990086099999999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100" t="s">
        <v>57</v>
      </c>
      <c r="N1603" s="7" t="s">
        <v>31</v>
      </c>
      <c r="O1603" s="18">
        <v>696</v>
      </c>
      <c r="P1603" s="3">
        <v>2024</v>
      </c>
      <c r="Q1603" s="3">
        <f>VLOOKUP(Table13[[#This Row],[Location_HQ]],tech_layoffs_location!A:F,6,FALSE)</f>
        <v>40.7127281</v>
      </c>
      <c r="R1603" s="3">
        <f>VLOOKUP(Table13[[#This Row],[Location_HQ]],tech_layoffs_location!A:G,7,FALSE)</f>
        <v>-74.006015199999993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100" t="s">
        <v>33</v>
      </c>
      <c r="N1604" s="7" t="s">
        <v>25</v>
      </c>
      <c r="O1604" s="18">
        <v>30</v>
      </c>
      <c r="P1604" s="3">
        <v>2024</v>
      </c>
      <c r="Q1604" s="3">
        <f>VLOOKUP(Table13[[#This Row],[Location_HQ]],tech_layoffs_location!A:F,6,FALSE)</f>
        <v>-33.869843899999999</v>
      </c>
      <c r="R1604" s="3">
        <f>VLOOKUP(Table13[[#This Row],[Location_HQ]],tech_layoffs_location!A:G,7,FALSE)</f>
        <v>151.2082848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100" t="s">
        <v>35</v>
      </c>
      <c r="N1605" s="7" t="s">
        <v>31</v>
      </c>
      <c r="O1605" s="18">
        <v>10.7</v>
      </c>
      <c r="P1605" s="3">
        <v>2024</v>
      </c>
      <c r="Q1605" s="3">
        <f>VLOOKUP(Table13[[#This Row],[Location_HQ]],tech_layoffs_location!A:F,6,FALSE)</f>
        <v>42.331550900000003</v>
      </c>
      <c r="R1605" s="3">
        <f>VLOOKUP(Table13[[#This Row],[Location_HQ]],tech_layoffs_location!A:G,7,FALSE)</f>
        <v>-83.046640300000007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100" t="s">
        <v>57</v>
      </c>
      <c r="N1606" s="7" t="s">
        <v>25</v>
      </c>
      <c r="O1606" s="18">
        <v>1.6</v>
      </c>
      <c r="P1606" s="3">
        <v>2024</v>
      </c>
      <c r="Q1606" s="3">
        <f>VLOOKUP(Table13[[#This Row],[Location_HQ]],tech_layoffs_location!A:F,6,FALSE)</f>
        <v>40.7127281</v>
      </c>
      <c r="R1606" s="3">
        <f>VLOOKUP(Table13[[#This Row],[Location_HQ]],tech_layoffs_location!A:G,7,FALSE)</f>
        <v>-74.006015199999993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100" t="s">
        <v>24</v>
      </c>
      <c r="N1607" s="7" t="s">
        <v>111</v>
      </c>
      <c r="O1607" s="18">
        <v>522</v>
      </c>
      <c r="P1607" s="3">
        <v>2024</v>
      </c>
      <c r="Q1607" s="3">
        <f>VLOOKUP(Table13[[#This Row],[Location_HQ]],tech_layoffs_location!A:F,6,FALSE)</f>
        <v>37.779258800000001</v>
      </c>
      <c r="R1607" s="3">
        <f>VLOOKUP(Table13[[#This Row],[Location_HQ]],tech_layoffs_location!A:G,7,FALSE)</f>
        <v>-122.4193286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100" t="s">
        <v>24</v>
      </c>
      <c r="N1608" s="7" t="s">
        <v>44</v>
      </c>
      <c r="O1608" s="18">
        <v>315</v>
      </c>
      <c r="P1608" s="3">
        <v>2024</v>
      </c>
      <c r="Q1608" s="3">
        <f>VLOOKUP(Table13[[#This Row],[Location_HQ]],tech_layoffs_location!A:F,6,FALSE)</f>
        <v>40.7127281</v>
      </c>
      <c r="R1608" s="3">
        <f>VLOOKUP(Table13[[#This Row],[Location_HQ]],tech_layoffs_location!A:G,7,FALSE)</f>
        <v>-74.006015199999993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100" t="s">
        <v>33</v>
      </c>
      <c r="N1609" s="7" t="s">
        <v>25</v>
      </c>
      <c r="O1609" s="18"/>
      <c r="P1609" s="3">
        <v>2024</v>
      </c>
      <c r="Q1609" s="3">
        <f>VLOOKUP(Table13[[#This Row],[Location_HQ]],tech_layoffs_location!A:F,6,FALSE)</f>
        <v>1.2899175000000001</v>
      </c>
      <c r="R1609" s="3">
        <f>VLOOKUP(Table13[[#This Row],[Location_HQ]],tech_layoffs_location!A:G,7,FALSE)</f>
        <v>103.8519072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100" t="s">
        <v>75</v>
      </c>
      <c r="N1610" s="7" t="s">
        <v>31</v>
      </c>
      <c r="O1610" s="18">
        <v>3.3</v>
      </c>
      <c r="P1610" s="3">
        <v>2024</v>
      </c>
      <c r="Q1610" s="3">
        <f>VLOOKUP(Table13[[#This Row],[Location_HQ]],tech_layoffs_location!A:F,6,FALSE)</f>
        <v>47.603832099999998</v>
      </c>
      <c r="R1610" s="3">
        <f>VLOOKUP(Table13[[#This Row],[Location_HQ]],tech_layoffs_location!A:G,7,FALSE)</f>
        <v>-122.330062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100" t="s">
        <v>80</v>
      </c>
      <c r="N1611" s="7" t="s">
        <v>25</v>
      </c>
      <c r="O1611" s="18">
        <v>363</v>
      </c>
      <c r="P1611" s="3">
        <v>2024</v>
      </c>
      <c r="Q1611" s="3">
        <f>VLOOKUP(Table13[[#This Row],[Location_HQ]],tech_layoffs_location!A:F,6,FALSE)</f>
        <v>13.0836939</v>
      </c>
      <c r="R1611" s="3">
        <f>VLOOKUP(Table13[[#This Row],[Location_HQ]],tech_layoffs_location!A:G,7,FALSE)</f>
        <v>80.270185999999995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100" t="s">
        <v>35</v>
      </c>
      <c r="N1612" s="7" t="s">
        <v>31</v>
      </c>
      <c r="O1612" s="18">
        <v>1.2</v>
      </c>
      <c r="P1612" s="3">
        <v>2024</v>
      </c>
      <c r="Q1612" s="3">
        <f>VLOOKUP(Table13[[#This Row],[Location_HQ]],tech_layoffs_location!A:F,6,FALSE)</f>
        <v>37.322893399999998</v>
      </c>
      <c r="R1612" s="3">
        <f>VLOOKUP(Table13[[#This Row],[Location_HQ]],tech_layoffs_location!A:G,7,FALSE)</f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100" t="s">
        <v>19</v>
      </c>
      <c r="N1613" s="7" t="s">
        <v>31</v>
      </c>
      <c r="O1613" s="18">
        <v>313</v>
      </c>
      <c r="P1613" s="3">
        <v>2024</v>
      </c>
      <c r="Q1613" s="3">
        <f>VLOOKUP(Table13[[#This Row],[Location_HQ]],tech_layoffs_location!A:F,6,FALSE)</f>
        <v>30.271128600000001</v>
      </c>
      <c r="R1613" s="3">
        <f>VLOOKUP(Table13[[#This Row],[Location_HQ]],tech_layoffs_location!A:G,7,FALSE)</f>
        <v>-97.743699500000005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100" t="s">
        <v>140</v>
      </c>
      <c r="N1614" s="7" t="s">
        <v>31</v>
      </c>
      <c r="O1614" s="18">
        <v>676</v>
      </c>
      <c r="P1614" s="3">
        <v>2024</v>
      </c>
      <c r="Q1614" s="3">
        <f>VLOOKUP(Table13[[#This Row],[Location_HQ]],tech_layoffs_location!A:F,6,FALSE)</f>
        <v>1.2899175000000001</v>
      </c>
      <c r="R1614" s="3">
        <f>VLOOKUP(Table13[[#This Row],[Location_HQ]],tech_layoffs_location!A:G,7,FALSE)</f>
        <v>103.8519072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100" t="s">
        <v>19</v>
      </c>
      <c r="N1615" s="3" t="s">
        <v>1717</v>
      </c>
      <c r="O1615" s="18"/>
      <c r="P1615" s="3">
        <v>2024</v>
      </c>
      <c r="Q1615" s="3">
        <f>VLOOKUP(Table13[[#This Row],[Location_HQ]],tech_layoffs_location!A:F,6,FALSE)</f>
        <v>37.496904000000001</v>
      </c>
      <c r="R1615" s="3">
        <f>VLOOKUP(Table13[[#This Row],[Location_HQ]],tech_layoffs_location!A:G,7,FALSE)</f>
        <v>-122.33305729999999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100" t="s">
        <v>19</v>
      </c>
      <c r="N1616" s="7" t="s">
        <v>31</v>
      </c>
      <c r="O1616" s="18">
        <v>2</v>
      </c>
      <c r="P1616" s="3">
        <v>2024</v>
      </c>
      <c r="Q1616" s="3">
        <f>VLOOKUP(Table13[[#This Row],[Location_HQ]],tech_layoffs_location!A:F,6,FALSE)</f>
        <v>37.486323900000002</v>
      </c>
      <c r="R1616" s="3">
        <f>VLOOKUP(Table13[[#This Row],[Location_HQ]],tech_layoffs_location!A:G,7,FALSE)</f>
        <v>-122.232523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100" t="s">
        <v>35</v>
      </c>
      <c r="N1617" s="7" t="s">
        <v>25</v>
      </c>
      <c r="O1617" s="18"/>
      <c r="P1617" s="3">
        <v>2024</v>
      </c>
      <c r="Q1617" s="3">
        <f>VLOOKUP(Table13[[#This Row],[Location_HQ]],tech_layoffs_location!A:F,6,FALSE)</f>
        <v>42.355433400000003</v>
      </c>
      <c r="R1617" s="3">
        <f>VLOOKUP(Table13[[#This Row],[Location_HQ]],tech_layoffs_location!A:G,7,FALSE)</f>
        <v>-71.060511000000005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100" t="s">
        <v>38</v>
      </c>
      <c r="N1618" s="7" t="s">
        <v>44</v>
      </c>
      <c r="O1618" s="18">
        <v>71</v>
      </c>
      <c r="P1618" s="3">
        <v>2024</v>
      </c>
      <c r="Q1618" s="3">
        <f>VLOOKUP(Table13[[#This Row],[Location_HQ]],tech_layoffs_location!A:F,6,FALSE)</f>
        <v>37.779258800000001</v>
      </c>
      <c r="R1618" s="3">
        <f>VLOOKUP(Table13[[#This Row],[Location_HQ]],tech_layoffs_location!A:G,7,FALSE)</f>
        <v>-122.4193286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100" t="s">
        <v>75</v>
      </c>
      <c r="N1619" s="7" t="s">
        <v>31</v>
      </c>
      <c r="O1619" s="18">
        <v>834</v>
      </c>
      <c r="P1619" s="3">
        <v>2024</v>
      </c>
      <c r="Q1619" s="3">
        <f>VLOOKUP(Table13[[#This Row],[Location_HQ]],tech_layoffs_location!A:F,6,FALSE)</f>
        <v>45.520247099999999</v>
      </c>
      <c r="R1619" s="3">
        <f>VLOOKUP(Table13[[#This Row],[Location_HQ]],tech_layoffs_location!A:G,7,FALSE)</f>
        <v>-122.674194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3" t="s">
        <v>1373</v>
      </c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100" t="s">
        <v>35</v>
      </c>
      <c r="N1620" s="7" t="s">
        <v>31</v>
      </c>
      <c r="O1620" s="18">
        <v>1.7</v>
      </c>
      <c r="P1620" s="3">
        <v>2024</v>
      </c>
      <c r="Q1620" s="3">
        <f>VLOOKUP(Table13[[#This Row],[Location_HQ]],tech_layoffs_location!A:F,6,FALSE)</f>
        <v>34.053690899999999</v>
      </c>
      <c r="R1620" s="3">
        <f>VLOOKUP(Table13[[#This Row],[Location_HQ]],tech_layoffs_location!A:G,7,FALSE)</f>
        <v>-118.242766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100" t="s">
        <v>38</v>
      </c>
      <c r="N1621" s="7" t="s">
        <v>72</v>
      </c>
      <c r="O1621" s="18">
        <v>79</v>
      </c>
      <c r="P1621" s="3">
        <v>2024</v>
      </c>
      <c r="Q1621" s="3">
        <f>VLOOKUP(Table13[[#This Row],[Location_HQ]],tech_layoffs_location!A:F,6,FALSE)</f>
        <v>54.6870458</v>
      </c>
      <c r="R1621" s="3">
        <f>VLOOKUP(Table13[[#This Row],[Location_HQ]],tech_layoffs_location!A:G,7,FALSE)</f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100" t="s">
        <v>80</v>
      </c>
      <c r="N1622" s="7" t="s">
        <v>52</v>
      </c>
      <c r="O1622" s="18">
        <v>118</v>
      </c>
      <c r="P1622" s="3">
        <v>2024</v>
      </c>
      <c r="Q1622" s="3">
        <f>VLOOKUP(Table13[[#This Row],[Location_HQ]],tech_layoffs_location!A:F,6,FALSE)</f>
        <v>40.7127281</v>
      </c>
      <c r="R1622" s="3">
        <f>VLOOKUP(Table13[[#This Row],[Location_HQ]],tech_layoffs_location!A:G,7,FALSE)</f>
        <v>-74.006015199999993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100" t="s">
        <v>24</v>
      </c>
      <c r="N1623" s="7" t="s">
        <v>39</v>
      </c>
      <c r="O1623" s="18">
        <v>177</v>
      </c>
      <c r="P1623" s="3">
        <v>2024</v>
      </c>
      <c r="Q1623" s="3">
        <f>VLOOKUP(Table13[[#This Row],[Location_HQ]],tech_layoffs_location!A:F,6,FALSE)</f>
        <v>28.4646148</v>
      </c>
      <c r="R1623" s="3">
        <f>VLOOKUP(Table13[[#This Row],[Location_HQ]],tech_layoffs_location!A:G,7,FALSE)</f>
        <v>77.029919399999997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100" t="s">
        <v>24</v>
      </c>
      <c r="N1624" s="7" t="s">
        <v>25</v>
      </c>
      <c r="O1624" s="18"/>
      <c r="P1624" s="3">
        <v>2024</v>
      </c>
      <c r="Q1624" s="3">
        <f>VLOOKUP(Table13[[#This Row],[Location_HQ]],tech_layoffs_location!A:F,6,FALSE)</f>
        <v>37.496904000000001</v>
      </c>
      <c r="R1624" s="3">
        <f>VLOOKUP(Table13[[#This Row],[Location_HQ]],tech_layoffs_location!A:G,7,FALSE)</f>
        <v>-122.33305729999999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100" t="s">
        <v>38</v>
      </c>
      <c r="N1625" s="7" t="s">
        <v>52</v>
      </c>
      <c r="O1625" s="18">
        <v>175</v>
      </c>
      <c r="P1625" s="3">
        <v>2024</v>
      </c>
      <c r="Q1625" s="3">
        <f>VLOOKUP(Table13[[#This Row],[Location_HQ]],tech_layoffs_location!A:F,6,FALSE)</f>
        <v>1.2899175000000001</v>
      </c>
      <c r="R1625" s="3">
        <f>VLOOKUP(Table13[[#This Row],[Location_HQ]],tech_layoffs_location!A:G,7,FALSE)</f>
        <v>103.8519072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100" t="s">
        <v>242</v>
      </c>
      <c r="N1626" s="7" t="s">
        <v>31</v>
      </c>
      <c r="O1626" s="18">
        <v>462</v>
      </c>
      <c r="P1626" s="3">
        <v>2024</v>
      </c>
      <c r="Q1626" s="3">
        <f>VLOOKUP(Table13[[#This Row],[Location_HQ]],tech_layoffs_location!A:F,6,FALSE)</f>
        <v>33.448436700000002</v>
      </c>
      <c r="R1626" s="3">
        <f>VLOOKUP(Table13[[#This Row],[Location_HQ]],tech_layoffs_location!A:G,7,FALSE)</f>
        <v>-112.074141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100" t="s">
        <v>38</v>
      </c>
      <c r="N1627" s="7" t="s">
        <v>111</v>
      </c>
      <c r="O1627" s="18">
        <v>504</v>
      </c>
      <c r="P1627" s="3">
        <v>2024</v>
      </c>
      <c r="Q1627" s="3">
        <f>VLOOKUP(Table13[[#This Row],[Location_HQ]],tech_layoffs_location!A:F,6,FALSE)</f>
        <v>40.7127281</v>
      </c>
      <c r="R1627" s="3">
        <f>VLOOKUP(Table13[[#This Row],[Location_HQ]],tech_layoffs_location!A:G,7,FALSE)</f>
        <v>-74.006015199999993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100" t="s">
        <v>35</v>
      </c>
      <c r="N1628" s="7" t="s">
        <v>52</v>
      </c>
      <c r="O1628" s="18">
        <v>390</v>
      </c>
      <c r="P1628" s="3">
        <v>2024</v>
      </c>
      <c r="Q1628" s="3">
        <f>VLOOKUP(Table13[[#This Row],[Location_HQ]],tech_layoffs_location!A:F,6,FALSE)</f>
        <v>42.331550900000003</v>
      </c>
      <c r="R1628" s="3">
        <f>VLOOKUP(Table13[[#This Row],[Location_HQ]],tech_layoffs_location!A:G,7,FALSE)</f>
        <v>-83.046640300000007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100" t="s">
        <v>30</v>
      </c>
      <c r="N1629" s="7" t="s">
        <v>25</v>
      </c>
      <c r="O1629" s="18">
        <v>966</v>
      </c>
      <c r="P1629" s="3">
        <v>2024</v>
      </c>
      <c r="Q1629" s="3">
        <f>VLOOKUP(Table13[[#This Row],[Location_HQ]],tech_layoffs_location!A:F,6,FALSE)</f>
        <v>42.355433400000003</v>
      </c>
      <c r="R1629" s="3">
        <f>VLOOKUP(Table13[[#This Row],[Location_HQ]],tech_layoffs_location!A:G,7,FALSE)</f>
        <v>-71.060511000000005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100" t="s">
        <v>63</v>
      </c>
      <c r="N1630" s="7" t="s">
        <v>44</v>
      </c>
      <c r="O1630" s="18">
        <v>1.1000000000000001</v>
      </c>
      <c r="P1630" s="3">
        <v>2024</v>
      </c>
      <c r="Q1630" s="3">
        <f>VLOOKUP(Table13[[#This Row],[Location_HQ]],tech_layoffs_location!A:F,6,FALSE)</f>
        <v>52.373079599999997</v>
      </c>
      <c r="R1630" s="3">
        <f>VLOOKUP(Table13[[#This Row],[Location_HQ]],tech_layoffs_location!A:G,7,FALSE)</f>
        <v>4.8924534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100" t="s">
        <v>82</v>
      </c>
      <c r="N1631" s="7" t="s">
        <v>39</v>
      </c>
      <c r="O1631" s="18">
        <v>569</v>
      </c>
      <c r="P1631" s="3">
        <v>2024</v>
      </c>
      <c r="Q1631" s="3">
        <f>VLOOKUP(Table13[[#This Row],[Location_HQ]],tech_layoffs_location!A:F,6,FALSE)</f>
        <v>40.7127281</v>
      </c>
      <c r="R1631" s="3">
        <f>VLOOKUP(Table13[[#This Row],[Location_HQ]],tech_layoffs_location!A:G,7,FALSE)</f>
        <v>-74.006015199999993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100" t="s">
        <v>19</v>
      </c>
      <c r="N1632" s="7" t="s">
        <v>31</v>
      </c>
      <c r="O1632" s="18">
        <v>26</v>
      </c>
      <c r="P1632" s="3">
        <v>2024</v>
      </c>
      <c r="Q1632" s="3">
        <f>VLOOKUP(Table13[[#This Row],[Location_HQ]],tech_layoffs_location!A:F,6,FALSE)</f>
        <v>37.451967099999997</v>
      </c>
      <c r="R1632" s="3">
        <f>VLOOKUP(Table13[[#This Row],[Location_HQ]],tech_layoffs_location!A:G,7,FALSE)</f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100" t="s">
        <v>82</v>
      </c>
      <c r="N1633" s="7" t="s">
        <v>44</v>
      </c>
      <c r="O1633" s="18">
        <v>105</v>
      </c>
      <c r="P1633" s="3">
        <v>2024</v>
      </c>
      <c r="Q1633" s="3">
        <f>VLOOKUP(Table13[[#This Row],[Location_HQ]],tech_layoffs_location!A:F,6,FALSE)</f>
        <v>37.779258800000001</v>
      </c>
      <c r="R1633" s="3">
        <f>VLOOKUP(Table13[[#This Row],[Location_HQ]],tech_layoffs_location!A:G,7,FALSE)</f>
        <v>-122.4193286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100" t="s">
        <v>120</v>
      </c>
      <c r="N1634" s="7" t="s">
        <v>52</v>
      </c>
      <c r="O1634" s="18">
        <v>739</v>
      </c>
      <c r="P1634" s="3">
        <v>2024</v>
      </c>
      <c r="Q1634" s="3">
        <f>VLOOKUP(Table13[[#This Row],[Location_HQ]],tech_layoffs_location!A:F,6,FALSE)</f>
        <v>40.7127281</v>
      </c>
      <c r="R1634" s="3">
        <f>VLOOKUP(Table13[[#This Row],[Location_HQ]],tech_layoffs_location!A:G,7,FALSE)</f>
        <v>-74.006015199999993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100" t="s">
        <v>277</v>
      </c>
      <c r="N1635" s="7" t="s">
        <v>36</v>
      </c>
      <c r="O1635" s="18">
        <v>147</v>
      </c>
      <c r="P1635" s="3">
        <v>2024</v>
      </c>
      <c r="Q1635" s="3">
        <f>VLOOKUP(Table13[[#This Row],[Location_HQ]],tech_layoffs_location!A:F,6,FALSE)</f>
        <v>37.486323900000002</v>
      </c>
      <c r="R1635" s="3">
        <f>VLOOKUP(Table13[[#This Row],[Location_HQ]],tech_layoffs_location!A:G,7,FALSE)</f>
        <v>-122.232523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100" t="s">
        <v>71</v>
      </c>
      <c r="N1636" s="7" t="s">
        <v>36</v>
      </c>
      <c r="O1636" s="18"/>
      <c r="P1636" s="3">
        <v>2024</v>
      </c>
      <c r="Q1636" s="3">
        <f>VLOOKUP(Table13[[#This Row],[Location_HQ]],tech_layoffs_location!A:F,6,FALSE)</f>
        <v>37.804455699999998</v>
      </c>
      <c r="R1636" s="3">
        <f>VLOOKUP(Table13[[#This Row],[Location_HQ]],tech_layoffs_location!A:G,7,FALSE)</f>
        <v>-122.271356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100" t="s">
        <v>38</v>
      </c>
      <c r="N1637" s="7" t="s">
        <v>52</v>
      </c>
      <c r="O1637" s="18">
        <v>39</v>
      </c>
      <c r="P1637" s="3">
        <v>2024</v>
      </c>
      <c r="Q1637" s="3">
        <f>VLOOKUP(Table13[[#This Row],[Location_HQ]],tech_layoffs_location!A:F,6,FALSE)</f>
        <v>37.779258800000001</v>
      </c>
      <c r="R1637" s="3">
        <f>VLOOKUP(Table13[[#This Row],[Location_HQ]],tech_layoffs_location!A:G,7,FALSE)</f>
        <v>-122.4193286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100" t="s">
        <v>71</v>
      </c>
      <c r="N1638" s="7" t="s">
        <v>44</v>
      </c>
      <c r="O1638" s="18">
        <v>44</v>
      </c>
      <c r="P1638" s="3">
        <v>2024</v>
      </c>
      <c r="Q1638" s="3">
        <f>VLOOKUP(Table13[[#This Row],[Location_HQ]],tech_layoffs_location!A:F,6,FALSE)</f>
        <v>40.441694099999999</v>
      </c>
      <c r="R1638" s="3">
        <f>VLOOKUP(Table13[[#This Row],[Location_HQ]],tech_layoffs_location!A:G,7,FALSE)</f>
        <v>-79.990086099999999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100" t="s">
        <v>57</v>
      </c>
      <c r="N1639" s="7" t="s">
        <v>36</v>
      </c>
      <c r="O1639" s="18"/>
      <c r="P1639" s="3">
        <v>2024</v>
      </c>
      <c r="Q1639" s="3">
        <f>VLOOKUP(Table13[[#This Row],[Location_HQ]],tech_layoffs_location!A:F,6,FALSE)</f>
        <v>40.7127281</v>
      </c>
      <c r="R1639" s="3">
        <f>VLOOKUP(Table13[[#This Row],[Location_HQ]],tech_layoffs_location!A:G,7,FALSE)</f>
        <v>-74.006015199999993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100" t="s">
        <v>90</v>
      </c>
      <c r="N1640" s="7" t="s">
        <v>31</v>
      </c>
      <c r="O1640" s="18"/>
      <c r="P1640" s="3">
        <v>2024</v>
      </c>
      <c r="Q1640" s="3">
        <f>VLOOKUP(Table13[[#This Row],[Location_HQ]],tech_layoffs_location!A:F,6,FALSE)</f>
        <v>40.7127281</v>
      </c>
      <c r="R1640" s="3">
        <f>VLOOKUP(Table13[[#This Row],[Location_HQ]],tech_layoffs_location!A:G,7,FALSE)</f>
        <v>-74.006015199999993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100" t="s">
        <v>35</v>
      </c>
      <c r="N1641" s="7" t="s">
        <v>25</v>
      </c>
      <c r="O1641" s="18">
        <v>86</v>
      </c>
      <c r="P1641" s="3">
        <v>2024</v>
      </c>
      <c r="Q1641" s="3">
        <f>VLOOKUP(Table13[[#This Row],[Location_HQ]],tech_layoffs_location!A:F,6,FALSE)</f>
        <v>37.779258800000001</v>
      </c>
      <c r="R1641" s="3">
        <f>VLOOKUP(Table13[[#This Row],[Location_HQ]],tech_layoffs_location!A:G,7,FALSE)</f>
        <v>-122.4193286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100" t="s">
        <v>38</v>
      </c>
      <c r="N1642" s="7" t="s">
        <v>25</v>
      </c>
      <c r="O1642" s="18">
        <v>480</v>
      </c>
      <c r="P1642" s="3">
        <v>2024</v>
      </c>
      <c r="Q1642" s="3">
        <f>VLOOKUP(Table13[[#This Row],[Location_HQ]],tech_layoffs_location!A:F,6,FALSE)</f>
        <v>40.7127281</v>
      </c>
      <c r="R1642" s="3">
        <f>VLOOKUP(Table13[[#This Row],[Location_HQ]],tech_layoffs_location!A:G,7,FALSE)</f>
        <v>-74.006015199999993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100" t="s">
        <v>87</v>
      </c>
      <c r="N1643" s="7" t="s">
        <v>25</v>
      </c>
      <c r="O1643" s="18">
        <v>42</v>
      </c>
      <c r="P1643" s="3">
        <v>2024</v>
      </c>
      <c r="Q1643" s="3">
        <f>VLOOKUP(Table13[[#This Row],[Location_HQ]],tech_layoffs_location!A:F,6,FALSE)</f>
        <v>47.603832099999998</v>
      </c>
      <c r="R1643" s="3">
        <f>VLOOKUP(Table13[[#This Row],[Location_HQ]],tech_layoffs_location!A:G,7,FALSE)</f>
        <v>-122.330062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3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100" t="s">
        <v>87</v>
      </c>
      <c r="N1644" s="7" t="s">
        <v>72</v>
      </c>
      <c r="O1644" s="18">
        <v>16</v>
      </c>
      <c r="P1644" s="3">
        <v>2024</v>
      </c>
      <c r="Q1644" s="3">
        <f>VLOOKUP(Table13[[#This Row],[Location_HQ]],tech_layoffs_location!A:F,6,FALSE)</f>
        <v>32.717420199999999</v>
      </c>
      <c r="R1644" s="3">
        <f>VLOOKUP(Table13[[#This Row],[Location_HQ]],tech_layoffs_location!A:G,7,FALSE)</f>
        <v>-117.162772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100" t="s">
        <v>38</v>
      </c>
      <c r="N1645" s="7" t="s">
        <v>44</v>
      </c>
      <c r="O1645" s="18">
        <v>302</v>
      </c>
      <c r="P1645" s="3">
        <v>2024</v>
      </c>
      <c r="Q1645" s="3">
        <f>VLOOKUP(Table13[[#This Row],[Location_HQ]],tech_layoffs_location!A:F,6,FALSE)</f>
        <v>37.779258800000001</v>
      </c>
      <c r="R1645" s="3">
        <f>VLOOKUP(Table13[[#This Row],[Location_HQ]],tech_layoffs_location!A:G,7,FALSE)</f>
        <v>-122.4193286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3" t="s">
        <v>1373</v>
      </c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100" t="s">
        <v>93</v>
      </c>
      <c r="N1646" s="7" t="s">
        <v>111</v>
      </c>
      <c r="O1646" s="18">
        <v>399</v>
      </c>
      <c r="P1646" s="3">
        <v>2024</v>
      </c>
      <c r="Q1646" s="3">
        <f>VLOOKUP(Table13[[#This Row],[Location_HQ]],tech_layoffs_location!A:F,6,FALSE)</f>
        <v>32.717420199999999</v>
      </c>
      <c r="R1646" s="3">
        <f>VLOOKUP(Table13[[#This Row],[Location_HQ]],tech_layoffs_location!A:G,7,FALSE)</f>
        <v>-117.162772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100" t="s">
        <v>30</v>
      </c>
      <c r="N1647" s="7" t="s">
        <v>25</v>
      </c>
      <c r="O1647" s="18"/>
      <c r="P1647" s="3">
        <v>2024</v>
      </c>
      <c r="Q1647" s="3">
        <f>VLOOKUP(Table13[[#This Row],[Location_HQ]],tech_layoffs_location!A:F,6,FALSE)</f>
        <v>34.261004</v>
      </c>
      <c r="R1647" s="3">
        <f>VLOOKUP(Table13[[#This Row],[Location_HQ]],tech_layoffs_location!A:G,7,FALSE)</f>
        <v>108.94233629999999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100" t="s">
        <v>133</v>
      </c>
      <c r="N1648" s="7" t="s">
        <v>52</v>
      </c>
      <c r="O1648" s="18">
        <v>50</v>
      </c>
      <c r="P1648" s="3">
        <v>2024</v>
      </c>
      <c r="Q1648" s="3">
        <f>VLOOKUP(Table13[[#This Row],[Location_HQ]],tech_layoffs_location!A:F,6,FALSE)</f>
        <v>12.98815675</v>
      </c>
      <c r="R1648" s="3">
        <f>VLOOKUP(Table13[[#This Row],[Location_HQ]],tech_layoffs_location!A:G,7,FALSE)</f>
        <v>77.622600037959998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100" t="s">
        <v>158</v>
      </c>
      <c r="N1649" s="7" t="s">
        <v>36</v>
      </c>
      <c r="O1649" s="18"/>
      <c r="P1649" s="3">
        <v>2024</v>
      </c>
      <c r="Q1649" s="3">
        <f>VLOOKUP(Table13[[#This Row],[Location_HQ]],tech_layoffs_location!A:F,6,FALSE)</f>
        <v>31.876886299999999</v>
      </c>
      <c r="R1649" s="3">
        <f>VLOOKUP(Table13[[#This Row],[Location_HQ]],tech_layoffs_location!A:G,7,FALSE)</f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100" t="s">
        <v>33</v>
      </c>
      <c r="N1650" s="7" t="s">
        <v>66</v>
      </c>
      <c r="O1650" s="18">
        <v>355</v>
      </c>
      <c r="P1650" s="3">
        <v>2024</v>
      </c>
      <c r="Q1650" s="3">
        <f>VLOOKUP(Table13[[#This Row],[Location_HQ]],tech_layoffs_location!A:F,6,FALSE)</f>
        <v>1.2899175000000001</v>
      </c>
      <c r="R1650" s="3">
        <f>VLOOKUP(Table13[[#This Row],[Location_HQ]],tech_layoffs_location!A:G,7,FALSE)</f>
        <v>103.8519072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100" t="s">
        <v>142</v>
      </c>
      <c r="N1651" s="7" t="s">
        <v>66</v>
      </c>
      <c r="O1651" s="18">
        <v>750</v>
      </c>
      <c r="P1651" s="3">
        <v>2024</v>
      </c>
      <c r="Q1651" s="3">
        <f>VLOOKUP(Table13[[#This Row],[Location_HQ]],tech_layoffs_location!A:F,6,FALSE)</f>
        <v>42.355433400000003</v>
      </c>
      <c r="R1651" s="3">
        <f>VLOOKUP(Table13[[#This Row],[Location_HQ]],tech_layoffs_location!A:G,7,FALSE)</f>
        <v>-71.060511000000005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100" t="s">
        <v>24</v>
      </c>
      <c r="N1652" s="3" t="s">
        <v>1717</v>
      </c>
      <c r="O1652" s="18">
        <v>3.5</v>
      </c>
      <c r="P1652" s="3">
        <v>2024</v>
      </c>
      <c r="Q1652" s="3">
        <f>VLOOKUP(Table13[[#This Row],[Location_HQ]],tech_layoffs_location!A:F,6,FALSE)</f>
        <v>37.779258800000001</v>
      </c>
      <c r="R1652" s="3">
        <f>VLOOKUP(Table13[[#This Row],[Location_HQ]],tech_layoffs_location!A:G,7,FALSE)</f>
        <v>-122.4193286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100" t="s">
        <v>90</v>
      </c>
      <c r="N1653" s="7" t="s">
        <v>31</v>
      </c>
      <c r="O1653" s="18"/>
      <c r="P1653" s="3">
        <v>2024</v>
      </c>
      <c r="Q1653" s="3">
        <f>VLOOKUP(Table13[[#This Row],[Location_HQ]],tech_layoffs_location!A:F,6,FALSE)</f>
        <v>30.271128600000001</v>
      </c>
      <c r="R1653" s="3">
        <f>VLOOKUP(Table13[[#This Row],[Location_HQ]],tech_layoffs_location!A:G,7,FALSE)</f>
        <v>-97.743699500000005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100" t="s">
        <v>38</v>
      </c>
      <c r="N1654" s="7" t="s">
        <v>72</v>
      </c>
      <c r="O1654" s="18">
        <v>79</v>
      </c>
      <c r="P1654" s="3">
        <v>2024</v>
      </c>
      <c r="Q1654" s="3">
        <f>VLOOKUP(Table13[[#This Row],[Location_HQ]],tech_layoffs_location!A:F,6,FALSE)</f>
        <v>37.4443293</v>
      </c>
      <c r="R1654" s="3">
        <f>VLOOKUP(Table13[[#This Row],[Location_HQ]],tech_layoffs_location!A:G,7,FALSE)</f>
        <v>-122.1598465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3" t="s">
        <v>1373</v>
      </c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100" t="s">
        <v>80</v>
      </c>
      <c r="N1655" s="7" t="s">
        <v>44</v>
      </c>
      <c r="O1655" s="18">
        <v>64</v>
      </c>
      <c r="P1655" s="7">
        <v>2024</v>
      </c>
      <c r="Q1655" s="3">
        <f>VLOOKUP(Table13[[#This Row],[Location_HQ]],tech_layoffs_location!A:F,6,FALSE)</f>
        <v>34.053690899999999</v>
      </c>
      <c r="R1655" s="3">
        <f>VLOOKUP(Table13[[#This Row],[Location_HQ]],tech_layoffs_location!A:G,7,FALSE)</f>
        <v>-118.242766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98" t="s">
        <v>142</v>
      </c>
      <c r="N1656" s="7" t="s">
        <v>1507</v>
      </c>
      <c r="O1656" s="18">
        <v>52</v>
      </c>
      <c r="P1656" s="3">
        <v>2024</v>
      </c>
      <c r="Q1656" s="3">
        <f>VLOOKUP(Table13[[#This Row],[Location_HQ]],tech_layoffs_location!A:F,6,FALSE)</f>
        <v>32.0852997</v>
      </c>
      <c r="R1656" s="3">
        <f>VLOOKUP(Table13[[#This Row],[Location_HQ]],tech_layoffs_location!A:G,7,FALSE)</f>
        <v>34.781806400000001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100" t="s">
        <v>1918</v>
      </c>
      <c r="N1657" s="7" t="s">
        <v>1506</v>
      </c>
      <c r="O1657" s="18">
        <v>109</v>
      </c>
      <c r="P1657" s="7">
        <v>2024</v>
      </c>
      <c r="Q1657" s="3">
        <f>VLOOKUP(Table13[[#This Row],[Location_HQ]],tech_layoffs_location!A:F,6,FALSE)</f>
        <v>37.779258800000001</v>
      </c>
      <c r="R1657" s="3">
        <f>VLOOKUP(Table13[[#This Row],[Location_HQ]],tech_layoffs_location!A:G,7,FALSE)</f>
        <v>-122.4193286</v>
      </c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SUM(Table13[[#This Row],[Company_Size_before_Layoffs]]-Table13[[#This Row],[Laid_Off]])</f>
        <v>0</v>
      </c>
      <c r="M1658" s="100" t="s">
        <v>1919</v>
      </c>
      <c r="N1658" s="7" t="s">
        <v>1515</v>
      </c>
      <c r="O1658" s="18">
        <v>5</v>
      </c>
      <c r="P1658" s="7">
        <v>2024</v>
      </c>
      <c r="Q1658" s="3">
        <f>VLOOKUP(Table13[[#This Row],[Location_HQ]],tech_layoffs_location!A:F,6,FALSE)</f>
        <v>40.7127281</v>
      </c>
      <c r="R1658" s="3">
        <f>VLOOKUP(Table13[[#This Row],[Location_HQ]],tech_layoffs_location!A:G,7,FALSE)</f>
        <v>-74.006015199999993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SUM(Table13[[#This Row],[Company_Size_before_Layoffs]]-Table13[[#This Row],[Laid_Off]])</f>
        <v>0</v>
      </c>
      <c r="M1659" s="100" t="s">
        <v>1920</v>
      </c>
      <c r="N1659" s="7" t="s">
        <v>1505</v>
      </c>
      <c r="O1659" s="18">
        <v>230</v>
      </c>
      <c r="P1659" s="7">
        <v>2024</v>
      </c>
      <c r="Q1659" s="3">
        <f>VLOOKUP(Table13[[#This Row],[Location_HQ]],tech_layoffs_location!A:F,6,FALSE)</f>
        <v>40.7127281</v>
      </c>
      <c r="R1659" s="3">
        <f>VLOOKUP(Table13[[#This Row],[Location_HQ]],tech_layoffs_location!A:G,7,FALSE)</f>
        <v>-74.006015199999993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98" t="s">
        <v>1416</v>
      </c>
      <c r="N1660" s="3" t="s">
        <v>25</v>
      </c>
      <c r="P1660" s="3">
        <v>2024</v>
      </c>
      <c r="Q1660" s="3">
        <f>VLOOKUP(Table13[[#This Row],[Location_HQ]],tech_layoffs_location!A:F,6,FALSE)</f>
        <v>45.5031824</v>
      </c>
      <c r="R1660" s="3">
        <f>VLOOKUP(Table13[[#This Row],[Location_HQ]],tech_layoffs_location!A:G,7,FALSE)</f>
        <v>-73.569806499999999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SUM((Table13[[#This Row],[Laid_Off]]*100)/Table13[[#This Row],[Percentage]])</f>
        <v>16666.666666666668</v>
      </c>
      <c r="L1661" s="34">
        <f>SUM(Table13[[#This Row],[Company_Size_before_Layoffs]]-Table13[[#This Row],[Laid_Off]])</f>
        <v>16166.666666666668</v>
      </c>
      <c r="M1661" s="100" t="s">
        <v>1921</v>
      </c>
      <c r="N1661" s="3" t="s">
        <v>1716</v>
      </c>
      <c r="O1661" s="18"/>
      <c r="P1661" s="7">
        <v>2024</v>
      </c>
      <c r="Q1661" s="3">
        <f>VLOOKUP(Table13[[#This Row],[Location_HQ]],tech_layoffs_location!A:F,6,FALSE)</f>
        <v>12.98815675</v>
      </c>
      <c r="R1661" s="3">
        <f>VLOOKUP(Table13[[#This Row],[Location_HQ]],tech_layoffs_location!A:G,7,FALSE)</f>
        <v>77.622600037959998</v>
      </c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98" t="s">
        <v>1381</v>
      </c>
      <c r="N1662" s="7" t="s">
        <v>1505</v>
      </c>
      <c r="O1662" s="18">
        <v>104</v>
      </c>
      <c r="P1662" s="7">
        <v>2024</v>
      </c>
      <c r="Q1662" s="3">
        <f>VLOOKUP(Table13[[#This Row],[Location_HQ]],tech_layoffs_location!A:F,6,FALSE)</f>
        <v>18.521428</v>
      </c>
      <c r="R1662" s="3">
        <f>VLOOKUP(Table13[[#This Row],[Location_HQ]],tech_layoffs_location!A:G,7,FALSE)</f>
        <v>73.854454099999998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SUM(Table13[[#This Row],[Company_Size_before_Layoffs]]-Table13[[#This Row],[Laid_Off]])</f>
        <v>0</v>
      </c>
      <c r="M1663" s="100" t="s">
        <v>1919</v>
      </c>
      <c r="N1663" s="7" t="s">
        <v>1515</v>
      </c>
      <c r="O1663" s="18">
        <v>2</v>
      </c>
      <c r="P1663" s="7">
        <v>2024</v>
      </c>
      <c r="Q1663" s="3">
        <f>VLOOKUP(Table13[[#This Row],[Location_HQ]],tech_layoffs_location!A:F,6,FALSE)</f>
        <v>6.4550574999999997</v>
      </c>
      <c r="R1663" s="3">
        <f>VLOOKUP(Table13[[#This Row],[Location_HQ]],tech_layoffs_location!A:G,7,FALSE)</f>
        <v>3.3941794999999999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98" t="s">
        <v>1722</v>
      </c>
      <c r="N1664" s="3" t="s">
        <v>25</v>
      </c>
      <c r="P1664" s="3">
        <v>2024</v>
      </c>
      <c r="Q1664" s="3">
        <f>VLOOKUP(Table13[[#This Row],[Location_HQ]],tech_layoffs_location!A:F,6,FALSE)</f>
        <v>47.603832099999998</v>
      </c>
      <c r="R1664" s="3">
        <f>VLOOKUP(Table13[[#This Row],[Location_HQ]],tech_layoffs_location!A:G,7,FALSE)</f>
        <v>-122.330062</v>
      </c>
    </row>
    <row r="1665" spans="1:18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98" t="s">
        <v>1722</v>
      </c>
      <c r="N1665" s="3" t="s">
        <v>25</v>
      </c>
      <c r="P1665" s="3">
        <v>2024</v>
      </c>
      <c r="Q1665" s="3">
        <f>VLOOKUP(Table13[[#This Row],[Location_HQ]],tech_layoffs_location!A:F,6,FALSE)</f>
        <v>12.98815675</v>
      </c>
      <c r="R1665" s="3">
        <f>VLOOKUP(Table13[[#This Row],[Location_HQ]],tech_layoffs_location!A:G,7,FALSE)</f>
        <v>77.622600037959998</v>
      </c>
    </row>
    <row r="1666" spans="1:18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98" t="s">
        <v>1404</v>
      </c>
      <c r="N1666" s="7" t="s">
        <v>1519</v>
      </c>
      <c r="O1666" s="18">
        <v>547</v>
      </c>
      <c r="P1666" s="7">
        <v>2024</v>
      </c>
      <c r="Q1666" s="3">
        <f>VLOOKUP(Table13[[#This Row],[Location_HQ]],tech_layoffs_location!A:F,6,FALSE)</f>
        <v>25.774172799999999</v>
      </c>
      <c r="R1666" s="3">
        <f>VLOOKUP(Table13[[#This Row],[Location_HQ]],tech_layoffs_location!A:G,7,FALSE)</f>
        <v>-80.193619999999996</v>
      </c>
    </row>
    <row r="1667" spans="1:18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98" t="s">
        <v>33</v>
      </c>
      <c r="N1667" s="7" t="s">
        <v>1497</v>
      </c>
      <c r="O1667" s="18">
        <v>1200</v>
      </c>
      <c r="P1667" s="7">
        <v>2024</v>
      </c>
      <c r="Q1667" s="3">
        <f>VLOOKUP(Table13[[#This Row],[Location_HQ]],tech_layoffs_location!A:F,6,FALSE)</f>
        <v>45.5031824</v>
      </c>
      <c r="R1667" s="3">
        <f>VLOOKUP(Table13[[#This Row],[Location_HQ]],tech_layoffs_location!A:G,7,FALSE)</f>
        <v>-73.569806499999999</v>
      </c>
    </row>
    <row r="1668" spans="1:18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100" t="s">
        <v>242</v>
      </c>
      <c r="N1668" s="7" t="s">
        <v>1494</v>
      </c>
      <c r="O1668" s="18">
        <v>214</v>
      </c>
      <c r="P1668" s="7">
        <v>2024</v>
      </c>
      <c r="Q1668" s="3">
        <f>VLOOKUP(Table13[[#This Row],[Location_HQ]],tech_layoffs_location!A:F,6,FALSE)</f>
        <v>37.779258800000001</v>
      </c>
      <c r="R1668" s="3">
        <f>VLOOKUP(Table13[[#This Row],[Location_HQ]],tech_layoffs_location!A:G,7,FALSE)</f>
        <v>-122.4193286</v>
      </c>
    </row>
    <row r="1669" spans="1:18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100" t="s">
        <v>1918</v>
      </c>
      <c r="N1669" s="41" t="s">
        <v>36</v>
      </c>
      <c r="O1669" s="18"/>
      <c r="P1669" s="7">
        <v>2024</v>
      </c>
      <c r="Q1669" s="3">
        <f>VLOOKUP(Table13[[#This Row],[Location_HQ]],tech_layoffs_location!A:F,6,FALSE)</f>
        <v>37.779258800000001</v>
      </c>
      <c r="R1669" s="3">
        <f>VLOOKUP(Table13[[#This Row],[Location_HQ]],tech_layoffs_location!A:G,7,FALSE)</f>
        <v>-122.4193286</v>
      </c>
    </row>
    <row r="1670" spans="1:18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SUM(Table13[[#This Row],[Company_Size_before_Layoffs]]-Table13[[#This Row],[Laid_Off]])</f>
        <v>0</v>
      </c>
      <c r="M1670" s="100" t="s">
        <v>1922</v>
      </c>
      <c r="N1670" s="7" t="s">
        <v>1494</v>
      </c>
      <c r="O1670" s="18">
        <v>24</v>
      </c>
      <c r="P1670" s="7">
        <v>2024</v>
      </c>
      <c r="Q1670" s="3">
        <f>VLOOKUP(Table13[[#This Row],[Location_HQ]],tech_layoffs_location!A:F,6,FALSE)</f>
        <v>37.504936000000001</v>
      </c>
      <c r="R1670" s="3">
        <f>VLOOKUP(Table13[[#This Row],[Location_HQ]],tech_layoffs_location!A:G,7,FALSE)</f>
        <v>-122.26182300000001</v>
      </c>
    </row>
    <row r="1671" spans="1:18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100" t="s">
        <v>1923</v>
      </c>
      <c r="N1671" s="7" t="s">
        <v>1505</v>
      </c>
      <c r="O1671" s="18"/>
      <c r="P1671" s="7">
        <v>2024</v>
      </c>
      <c r="Q1671" s="3">
        <f>VLOOKUP(Table13[[#This Row],[Location_HQ]],tech_layoffs_location!A:F,6,FALSE)</f>
        <v>45.520247099999999</v>
      </c>
      <c r="R1671" s="3">
        <f>VLOOKUP(Table13[[#This Row],[Location_HQ]],tech_layoffs_location!A:G,7,FALSE)</f>
        <v>-122.674194</v>
      </c>
    </row>
    <row r="1672" spans="1:18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98" t="s">
        <v>90</v>
      </c>
      <c r="N1672" s="3" t="s">
        <v>25</v>
      </c>
      <c r="P1672" s="3">
        <v>2024</v>
      </c>
      <c r="Q1672" s="3">
        <f>VLOOKUP(Table13[[#This Row],[Location_HQ]],tech_layoffs_location!A:F,6,FALSE)</f>
        <v>37.322893399999998</v>
      </c>
      <c r="R1672" s="3">
        <f>VLOOKUP(Table13[[#This Row],[Location_HQ]],tech_layoffs_location!A:G,7,FALSE)</f>
        <v>-122.0322895</v>
      </c>
    </row>
    <row r="1673" spans="1:18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98" t="s">
        <v>35</v>
      </c>
      <c r="N1673" s="7" t="s">
        <v>1514</v>
      </c>
      <c r="O1673" s="18">
        <v>247</v>
      </c>
      <c r="P1673" s="7">
        <v>2024</v>
      </c>
      <c r="Q1673" s="3">
        <f>VLOOKUP(Table13[[#This Row],[Location_HQ]],tech_layoffs_location!A:F,6,FALSE)</f>
        <v>37.3893889</v>
      </c>
      <c r="R1673" s="3">
        <f>VLOOKUP(Table13[[#This Row],[Location_HQ]],tech_layoffs_location!A:G,7,FALSE)</f>
        <v>-122.0832101</v>
      </c>
    </row>
    <row r="1674" spans="1:18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98" t="s">
        <v>1404</v>
      </c>
      <c r="N1674" s="3" t="s">
        <v>25</v>
      </c>
      <c r="P1674" s="3">
        <v>2024</v>
      </c>
      <c r="Q1674" s="3">
        <f>VLOOKUP(Table13[[#This Row],[Location_HQ]],tech_layoffs_location!A:F,6,FALSE)</f>
        <v>12.98815675</v>
      </c>
      <c r="R1674" s="3">
        <f>VLOOKUP(Table13[[#This Row],[Location_HQ]],tech_layoffs_location!A:G,7,FALSE)</f>
        <v>77.622600037959998</v>
      </c>
    </row>
    <row r="1675" spans="1:18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98" t="s">
        <v>1722</v>
      </c>
      <c r="N1675" s="3" t="s">
        <v>25</v>
      </c>
      <c r="P1675" s="3">
        <v>2024</v>
      </c>
      <c r="Q1675" s="3">
        <f>VLOOKUP(Table13[[#This Row],[Location_HQ]],tech_layoffs_location!A:F,6,FALSE)</f>
        <v>40.7127281</v>
      </c>
      <c r="R1675" s="3">
        <f>VLOOKUP(Table13[[#This Row],[Location_HQ]],tech_layoffs_location!A:G,7,FALSE)</f>
        <v>-74.006015199999993</v>
      </c>
    </row>
    <row r="1676" spans="1:18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SUM(Table13[[#This Row],[Company_Size_before_Layoffs]]-Table13[[#This Row],[Laid_Off]])</f>
        <v>0</v>
      </c>
      <c r="M1676" s="100" t="s">
        <v>1923</v>
      </c>
      <c r="N1676" s="7" t="s">
        <v>1519</v>
      </c>
      <c r="O1676" s="18"/>
      <c r="P1676" s="7">
        <v>2024</v>
      </c>
      <c r="Q1676" s="3">
        <f>VLOOKUP(Table13[[#This Row],[Location_HQ]],tech_layoffs_location!A:F,6,FALSE)</f>
        <v>49.260872399999997</v>
      </c>
      <c r="R1676" s="3">
        <f>VLOOKUP(Table13[[#This Row],[Location_HQ]],tech_layoffs_location!A:G,7,FALSE)</f>
        <v>-123.113952</v>
      </c>
    </row>
    <row r="1677" spans="1:18" ht="16" x14ac:dyDescent="0.2">
      <c r="A1677" s="3">
        <v>1676</v>
      </c>
      <c r="B1677" s="7" t="s">
        <v>1454</v>
      </c>
      <c r="C1677" s="7" t="s">
        <v>79</v>
      </c>
      <c r="D1677" s="7"/>
      <c r="E1677" s="3" t="s">
        <v>1373</v>
      </c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SUM((Table13[[#This Row],[Laid_Off]]*100)/Table13[[#This Row],[Percentage]])</f>
        <v>140</v>
      </c>
      <c r="L1677" s="34">
        <f>SUM(Table13[[#This Row],[Company_Size_before_Layoffs]]-Table13[[#This Row],[Laid_Off]])</f>
        <v>91</v>
      </c>
      <c r="M1677" s="100" t="s">
        <v>1464</v>
      </c>
      <c r="N1677" s="7" t="s">
        <v>1505</v>
      </c>
      <c r="O1677" s="18">
        <v>49</v>
      </c>
      <c r="P1677" s="7">
        <v>2024</v>
      </c>
      <c r="Q1677" s="3">
        <f>VLOOKUP(Table13[[#This Row],[Location_HQ]],tech_layoffs_location!A:F,6,FALSE)</f>
        <v>34.053690899999999</v>
      </c>
      <c r="R1677" s="3">
        <f>VLOOKUP(Table13[[#This Row],[Location_HQ]],tech_layoffs_location!A:G,7,FALSE)</f>
        <v>-118.242766</v>
      </c>
    </row>
    <row r="1678" spans="1:18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SUM((Table13[[#This Row],[Laid_Off]]*100)/Table13[[#This Row],[Percentage]])</f>
        <v>79</v>
      </c>
      <c r="L1678" s="34">
        <f>SUM(Table13[[#This Row],[Company_Size_before_Layoffs]]-Table13[[#This Row],[Laid_Off]])</f>
        <v>0</v>
      </c>
      <c r="M1678" s="100" t="s">
        <v>1924</v>
      </c>
      <c r="N1678" s="7" t="s">
        <v>1494</v>
      </c>
      <c r="O1678" s="18"/>
      <c r="P1678" s="7">
        <v>2024</v>
      </c>
      <c r="Q1678" s="3">
        <f>VLOOKUP(Table13[[#This Row],[Location_HQ]],tech_layoffs_location!A:F,6,FALSE)</f>
        <v>55.686724300000002</v>
      </c>
      <c r="R1678" s="3">
        <f>VLOOKUP(Table13[[#This Row],[Location_HQ]],tech_layoffs_location!A:G,7,FALSE)</f>
        <v>12.570072400000001</v>
      </c>
    </row>
    <row r="1679" spans="1:18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SUM((Table13[[#This Row],[Laid_Off]]*100)/Table13[[#This Row],[Percentage]])</f>
        <v>1193.75</v>
      </c>
      <c r="L1679" s="34">
        <f>SUM(Table13[[#This Row],[Company_Size_before_Layoffs]]-Table13[[#This Row],[Laid_Off]])</f>
        <v>811.75</v>
      </c>
      <c r="M1679" s="100" t="s">
        <v>1925</v>
      </c>
      <c r="N1679" s="41" t="s">
        <v>111</v>
      </c>
      <c r="O1679" s="18"/>
      <c r="P1679" s="7">
        <v>2024</v>
      </c>
      <c r="Q1679" s="3">
        <f>VLOOKUP(Table13[[#This Row],[Location_HQ]],tech_layoffs_location!A:F,6,FALSE)</f>
        <v>37.779258800000001</v>
      </c>
      <c r="R1679" s="3">
        <f>VLOOKUP(Table13[[#This Row],[Location_HQ]],tech_layoffs_location!A:G,7,FALSE)</f>
        <v>-122.4193286</v>
      </c>
    </row>
    <row r="1680" spans="1:18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98" t="s">
        <v>1445</v>
      </c>
      <c r="N1680" s="7" t="s">
        <v>31</v>
      </c>
      <c r="O1680" s="18">
        <v>12</v>
      </c>
      <c r="P1680" s="3">
        <v>2024</v>
      </c>
      <c r="Q1680" s="3">
        <f>VLOOKUP(Table13[[#This Row],[Location_HQ]],tech_layoffs_location!A:F,6,FALSE)</f>
        <v>37.354106999999999</v>
      </c>
      <c r="R1680" s="3">
        <f>VLOOKUP(Table13[[#This Row],[Location_HQ]],tech_layoffs_location!A:G,7,FALSE)</f>
        <v>-121.95523799999999</v>
      </c>
    </row>
    <row r="1681" spans="1:18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100" t="s">
        <v>1922</v>
      </c>
      <c r="N1681" s="41" t="s">
        <v>36</v>
      </c>
      <c r="O1681" s="18">
        <v>32</v>
      </c>
      <c r="P1681" s="7">
        <v>2024</v>
      </c>
      <c r="Q1681" s="3">
        <f>VLOOKUP(Table13[[#This Row],[Location_HQ]],tech_layoffs_location!A:F,6,FALSE)</f>
        <v>-33.437775600000002</v>
      </c>
      <c r="R1681" s="3">
        <f>VLOOKUP(Table13[[#This Row],[Location_HQ]],tech_layoffs_location!A:G,7,FALSE)</f>
        <v>-70.650450199999995</v>
      </c>
    </row>
    <row r="1682" spans="1:18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98" t="s">
        <v>71</v>
      </c>
      <c r="N1682" s="7" t="s">
        <v>1505</v>
      </c>
      <c r="O1682" s="18">
        <v>55</v>
      </c>
      <c r="P1682" s="7">
        <v>2024</v>
      </c>
      <c r="Q1682" s="3">
        <f>VLOOKUP(Table13[[#This Row],[Location_HQ]],tech_layoffs_location!A:F,6,FALSE)</f>
        <v>12.98815675</v>
      </c>
      <c r="R1682" s="3">
        <f>VLOOKUP(Table13[[#This Row],[Location_HQ]],tech_layoffs_location!A:G,7,FALSE)</f>
        <v>77.622600037959998</v>
      </c>
    </row>
    <row r="1683" spans="1:18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SUM((Table13[[#This Row],[Laid_Off]]*100)/Table13[[#This Row],[Percentage]])</f>
        <v>200</v>
      </c>
      <c r="L1683" s="34">
        <f>SUM(Table13[[#This Row],[Company_Size_before_Layoffs]]-Table13[[#This Row],[Laid_Off]])</f>
        <v>170</v>
      </c>
      <c r="M1683" s="100" t="s">
        <v>1926</v>
      </c>
      <c r="N1683" s="7" t="s">
        <v>1506</v>
      </c>
      <c r="O1683" s="18">
        <v>336</v>
      </c>
      <c r="P1683" s="7">
        <v>2024</v>
      </c>
      <c r="Q1683" s="3">
        <f>VLOOKUP(Table13[[#This Row],[Location_HQ]],tech_layoffs_location!A:F,6,FALSE)</f>
        <v>40.7127281</v>
      </c>
      <c r="R1683" s="3">
        <f>VLOOKUP(Table13[[#This Row],[Location_HQ]],tech_layoffs_location!A:G,7,FALSE)</f>
        <v>-74.006015199999993</v>
      </c>
    </row>
    <row r="1684" spans="1:18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SUM((H1684*100)/Table13[[#This Row],[Percentage]])</f>
        <v>0</v>
      </c>
      <c r="L1684" s="10">
        <f>SUM(Table13[[#This Row],[Company_Size_before_Layoffs]]-Table13[[#This Row],[Laid_Off]])</f>
        <v>0</v>
      </c>
      <c r="M1684" s="98" t="s">
        <v>24</v>
      </c>
      <c r="N1684" s="7" t="s">
        <v>1514</v>
      </c>
      <c r="O1684" s="18">
        <v>826</v>
      </c>
      <c r="P1684" s="3">
        <v>2024</v>
      </c>
      <c r="Q1684" s="3">
        <f>VLOOKUP(Table13[[#This Row],[Location_HQ]],tech_layoffs_location!A:F,6,FALSE)</f>
        <v>37.779258800000001</v>
      </c>
      <c r="R1684" s="3">
        <f>VLOOKUP(Table13[[#This Row],[Location_HQ]],tech_layoffs_location!A:G,7,FALSE)</f>
        <v>-122.4193286</v>
      </c>
    </row>
    <row r="1685" spans="1:18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98" t="s">
        <v>24</v>
      </c>
      <c r="N1685" s="7" t="s">
        <v>1505</v>
      </c>
      <c r="O1685" s="18">
        <v>89</v>
      </c>
      <c r="P1685" s="7">
        <v>2024</v>
      </c>
      <c r="Q1685" s="3">
        <f>VLOOKUP(Table13[[#This Row],[Location_HQ]],tech_layoffs_location!A:F,6,FALSE)</f>
        <v>51.489333500000001</v>
      </c>
      <c r="R1685" s="3">
        <f>VLOOKUP(Table13[[#This Row],[Location_HQ]],tech_layoffs_location!A:G,7,FALSE)</f>
        <v>-0.14405508452768701</v>
      </c>
    </row>
    <row r="1686" spans="1:18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98" t="s">
        <v>133</v>
      </c>
      <c r="N1686" s="3" t="s">
        <v>25</v>
      </c>
      <c r="P1686" s="3">
        <v>2024</v>
      </c>
      <c r="Q1686" s="3">
        <f>VLOOKUP(Table13[[#This Row],[Location_HQ]],tech_layoffs_location!A:F,6,FALSE)</f>
        <v>48.858889699999999</v>
      </c>
      <c r="R1686" s="3">
        <f>VLOOKUP(Table13[[#This Row],[Location_HQ]],tech_layoffs_location!A:G,7,FALSE)</f>
        <v>2.32004102172007</v>
      </c>
    </row>
    <row r="1687" spans="1:18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SUM((Table13[[#This Row],[Laid_Off]]*100)/Table13[[#This Row],[Percentage]])</f>
        <v>3500</v>
      </c>
      <c r="L1687" s="34">
        <f>SUM(Table13[[#This Row],[Company_Size_before_Layoffs]]-Table13[[#This Row],[Laid_Off]])</f>
        <v>3360</v>
      </c>
      <c r="M1687" s="100" t="s">
        <v>1927</v>
      </c>
      <c r="N1687" s="41" t="s">
        <v>31</v>
      </c>
      <c r="O1687" s="18">
        <v>61</v>
      </c>
      <c r="P1687" s="7">
        <v>2024</v>
      </c>
      <c r="Q1687" s="3">
        <f>VLOOKUP(Table13[[#This Row],[Location_HQ]],tech_layoffs_location!A:F,6,FALSE)</f>
        <v>48.858889699999999</v>
      </c>
      <c r="R1687" s="3">
        <f>VLOOKUP(Table13[[#This Row],[Location_HQ]],tech_layoffs_location!A:G,7,FALSE)</f>
        <v>2.32004102172007</v>
      </c>
    </row>
    <row r="1688" spans="1:18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100" t="s">
        <v>1922</v>
      </c>
      <c r="N1688" s="7" t="s">
        <v>1494</v>
      </c>
      <c r="O1688" s="18">
        <v>1200</v>
      </c>
      <c r="P1688" s="7">
        <v>2024</v>
      </c>
      <c r="Q1688" s="3">
        <f>VLOOKUP(Table13[[#This Row],[Location_HQ]],tech_layoffs_location!A:F,6,FALSE)</f>
        <v>41.382893899999999</v>
      </c>
      <c r="R1688" s="3">
        <f>VLOOKUP(Table13[[#This Row],[Location_HQ]],tech_layoffs_location!A:G,7,FALSE)</f>
        <v>2.1774322000000002</v>
      </c>
    </row>
    <row r="1689" spans="1:18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98" t="s">
        <v>1378</v>
      </c>
      <c r="N1689" s="3" t="s">
        <v>36</v>
      </c>
      <c r="P1689" s="3">
        <v>2024</v>
      </c>
      <c r="Q1689" s="3">
        <f>VLOOKUP(Table13[[#This Row],[Location_HQ]],tech_layoffs_location!A:F,6,FALSE)</f>
        <v>53.349379499999998</v>
      </c>
      <c r="R1689" s="3">
        <f>VLOOKUP(Table13[[#This Row],[Location_HQ]],tech_layoffs_location!A:G,7,FALSE)</f>
        <v>-6.2605592999999997</v>
      </c>
    </row>
    <row r="1690" spans="1:18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98" t="s">
        <v>1365</v>
      </c>
      <c r="N1690" s="3" t="s">
        <v>25</v>
      </c>
      <c r="P1690" s="3">
        <v>2024</v>
      </c>
      <c r="Q1690" s="3">
        <f>VLOOKUP(Table13[[#This Row],[Location_HQ]],tech_layoffs_location!A:F,6,FALSE)</f>
        <v>40.7127281</v>
      </c>
      <c r="R1690" s="3">
        <f>VLOOKUP(Table13[[#This Row],[Location_HQ]],tech_layoffs_location!A:G,7,FALSE)</f>
        <v>-74.006015199999993</v>
      </c>
    </row>
    <row r="1691" spans="1:18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98" t="s">
        <v>1393</v>
      </c>
      <c r="N1691" s="3" t="s">
        <v>25</v>
      </c>
      <c r="P1691" s="3">
        <v>2024</v>
      </c>
      <c r="Q1691" s="3">
        <f>VLOOKUP(Table13[[#This Row],[Location_HQ]],tech_layoffs_location!A:F,6,FALSE)</f>
        <v>30.271128600000001</v>
      </c>
      <c r="R1691" s="3">
        <f>VLOOKUP(Table13[[#This Row],[Location_HQ]],tech_layoffs_location!A:G,7,FALSE)</f>
        <v>-97.743699500000005</v>
      </c>
    </row>
    <row r="1692" spans="1:18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98" t="s">
        <v>1464</v>
      </c>
      <c r="N1692" s="3" t="s">
        <v>25</v>
      </c>
      <c r="P1692" s="3">
        <v>2024</v>
      </c>
      <c r="Q1692" s="3">
        <f>VLOOKUP(Table13[[#This Row],[Location_HQ]],tech_layoffs_location!A:F,6,FALSE)</f>
        <v>52.291339399999998</v>
      </c>
      <c r="R1692" s="3">
        <f>VLOOKUP(Table13[[#This Row],[Location_HQ]],tech_layoffs_location!A:G,7,FALSE)</f>
        <v>-1.5364040000000001</v>
      </c>
    </row>
    <row r="1693" spans="1:18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98" t="s">
        <v>1378</v>
      </c>
      <c r="N1693" s="7" t="s">
        <v>1497</v>
      </c>
      <c r="O1693" s="18">
        <v>4100</v>
      </c>
      <c r="P1693" s="3">
        <v>2024</v>
      </c>
      <c r="Q1693" s="3">
        <f>VLOOKUP(Table13[[#This Row],[Location_HQ]],tech_layoffs_location!A:F,6,FALSE)</f>
        <v>40.7127281</v>
      </c>
      <c r="R1693" s="3">
        <f>VLOOKUP(Table13[[#This Row],[Location_HQ]],tech_layoffs_location!A:G,7,FALSE)</f>
        <v>-74.006015199999993</v>
      </c>
    </row>
    <row r="1694" spans="1:18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SUM((H1694*100)/Table13[[#This Row],[Percentage]])</f>
        <v>60</v>
      </c>
      <c r="L1694" s="24">
        <f>SUM(Table13[[#This Row],[Company_Size_before_Layoffs]]-Table13[[#This Row],[Laid_Off]])</f>
        <v>48</v>
      </c>
      <c r="M1694" s="99" t="s">
        <v>65</v>
      </c>
      <c r="N1694" s="4" t="s">
        <v>1505</v>
      </c>
      <c r="O1694" s="33">
        <v>75</v>
      </c>
      <c r="P1694" s="3">
        <v>2024</v>
      </c>
      <c r="Q1694" s="3">
        <f>VLOOKUP(Table13[[#This Row],[Location_HQ]],tech_layoffs_location!A:F,6,FALSE)</f>
        <v>37.779258800000001</v>
      </c>
      <c r="R1694" s="3">
        <f>VLOOKUP(Table13[[#This Row],[Location_HQ]],tech_layoffs_location!A:G,7,FALSE)</f>
        <v>-122.4193286</v>
      </c>
    </row>
    <row r="1695" spans="1:18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SUM((Table13[[#This Row],[Laid_Off]]*100)/Table13[[#This Row],[Percentage]])</f>
        <v>48</v>
      </c>
      <c r="L1695" s="31">
        <f>SUM(Table13[[#This Row],[Company_Size_before_Layoffs]]-Table13[[#This Row],[Laid_Off]])</f>
        <v>36</v>
      </c>
      <c r="M1695" s="83" t="s">
        <v>1928</v>
      </c>
      <c r="N1695" s="4" t="s">
        <v>1505</v>
      </c>
      <c r="O1695" s="33">
        <v>75</v>
      </c>
      <c r="P1695" s="7">
        <v>2024</v>
      </c>
      <c r="Q1695" s="3">
        <f>VLOOKUP(Table13[[#This Row],[Location_HQ]],tech_layoffs_location!A:F,6,FALSE)</f>
        <v>37.779258800000001</v>
      </c>
      <c r="R1695" s="3">
        <f>VLOOKUP(Table13[[#This Row],[Location_HQ]],tech_layoffs_location!A:G,7,FALSE)</f>
        <v>-122.4193286</v>
      </c>
    </row>
    <row r="1696" spans="1:18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99" t="s">
        <v>1404</v>
      </c>
      <c r="N1696" s="21" t="s">
        <v>25</v>
      </c>
      <c r="O1696" s="48"/>
      <c r="P1696" s="3">
        <v>2024</v>
      </c>
      <c r="Q1696" s="3">
        <f>VLOOKUP(Table13[[#This Row],[Location_HQ]],tech_layoffs_location!A:F,6,FALSE)</f>
        <v>27.9477595</v>
      </c>
      <c r="R1696" s="3">
        <f>VLOOKUP(Table13[[#This Row],[Location_HQ]],tech_layoffs_location!A:G,7,FALSE)</f>
        <v>-82.458444</v>
      </c>
    </row>
    <row r="1697" spans="1:18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SUM((H1697*100)/Table13[[#This Row],[Percentage]])</f>
        <v>400</v>
      </c>
      <c r="L1697" s="24">
        <f>SUM(Table13[[#This Row],[Company_Size_before_Layoffs]]-Table13[[#This Row],[Laid_Off]])</f>
        <v>356</v>
      </c>
      <c r="M1697" s="99" t="s">
        <v>1404</v>
      </c>
      <c r="N1697" s="21" t="s">
        <v>25</v>
      </c>
      <c r="O1697" s="48"/>
      <c r="P1697" s="3">
        <v>2024</v>
      </c>
      <c r="Q1697" s="3">
        <f>VLOOKUP(Table13[[#This Row],[Location_HQ]],tech_layoffs_location!A:F,6,FALSE)</f>
        <v>37.779258800000001</v>
      </c>
      <c r="R1697" s="3">
        <f>VLOOKUP(Table13[[#This Row],[Location_HQ]],tech_layoffs_location!A:G,7,FALSE)</f>
        <v>-122.4193286</v>
      </c>
    </row>
    <row r="1698" spans="1:18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99" t="s">
        <v>19</v>
      </c>
      <c r="N1698" s="4" t="s">
        <v>31</v>
      </c>
      <c r="O1698" s="33">
        <v>26</v>
      </c>
      <c r="P1698" s="3">
        <v>2024</v>
      </c>
      <c r="Q1698" s="3">
        <f>VLOOKUP(Table13[[#This Row],[Location_HQ]],tech_layoffs_location!A:F,6,FALSE)</f>
        <v>37.3893889</v>
      </c>
      <c r="R1698" s="3">
        <f>VLOOKUP(Table13[[#This Row],[Location_HQ]],tech_layoffs_location!A:G,7,FALSE)</f>
        <v>-122.0832101</v>
      </c>
    </row>
    <row r="1699" spans="1:18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SUM(Table13[[#This Row],[Company_Size_before_Layoffs]]-Table13[[#This Row],[Laid_Off]])</f>
        <v>0</v>
      </c>
      <c r="M1699" s="99" t="s">
        <v>35</v>
      </c>
      <c r="N1699" s="21" t="s">
        <v>31</v>
      </c>
      <c r="O1699" s="48">
        <v>10700</v>
      </c>
      <c r="P1699" s="3">
        <v>2024</v>
      </c>
      <c r="Q1699" s="3">
        <f>VLOOKUP(Table13[[#This Row],[Location_HQ]],tech_layoffs_location!A:F,6,FALSE)</f>
        <v>42.331550900000003</v>
      </c>
      <c r="R1699" s="3">
        <f>VLOOKUP(Table13[[#This Row],[Location_HQ]],tech_layoffs_location!A:G,7,FALSE)</f>
        <v>-83.046640300000007</v>
      </c>
    </row>
    <row r="1700" spans="1:18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SUM((H1700*100)/Table13[[#This Row],[Percentage]])</f>
        <v>50000</v>
      </c>
      <c r="L1700" s="24">
        <f>SUM(Table13[[#This Row],[Company_Size_before_Layoffs]]-Table13[[#This Row],[Laid_Off]])</f>
        <v>45000</v>
      </c>
      <c r="M1700" s="99" t="s">
        <v>1713</v>
      </c>
      <c r="N1700" s="21" t="s">
        <v>31</v>
      </c>
      <c r="O1700" s="48">
        <v>574</v>
      </c>
      <c r="P1700" s="3">
        <v>2024</v>
      </c>
      <c r="Q1700" s="3">
        <f>VLOOKUP(Table13[[#This Row],[Location_HQ]],tech_layoffs_location!A:F,6,FALSE)</f>
        <v>35.682193599999998</v>
      </c>
      <c r="R1700" s="3">
        <f>VLOOKUP(Table13[[#This Row],[Location_HQ]],tech_layoffs_location!A:G,7,FALSE)</f>
        <v>139.76222100000001</v>
      </c>
    </row>
    <row r="1701" spans="1:18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SUM((H1701*100)/Table13[[#This Row],[Percentage]])</f>
        <v>1000</v>
      </c>
      <c r="L1701" s="24">
        <f>SUM(Table13[[#This Row],[Company_Size_before_Layoffs]]-Table13[[#This Row],[Laid_Off]])</f>
        <v>850</v>
      </c>
      <c r="M1701" s="99" t="s">
        <v>1722</v>
      </c>
      <c r="N1701" s="21" t="s">
        <v>25</v>
      </c>
      <c r="O1701" s="48"/>
      <c r="P1701" s="3">
        <v>2024</v>
      </c>
      <c r="Q1701" s="3">
        <f>VLOOKUP(Table13[[#This Row],[Location_HQ]],tech_layoffs_location!A:F,6,FALSE)</f>
        <v>28.613895400000001</v>
      </c>
      <c r="R1701" s="3">
        <f>VLOOKUP(Table13[[#This Row],[Location_HQ]],tech_layoffs_location!A:G,7,FALSE)</f>
        <v>77.209005700000006</v>
      </c>
    </row>
    <row r="1702" spans="1:18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99" t="s">
        <v>1722</v>
      </c>
      <c r="N1702" s="4" t="s">
        <v>1519</v>
      </c>
      <c r="O1702" s="33">
        <v>400</v>
      </c>
      <c r="P1702" s="7">
        <v>2024</v>
      </c>
      <c r="Q1702" s="3">
        <f>VLOOKUP(Table13[[#This Row],[Location_HQ]],tech_layoffs_location!A:F,6,FALSE)</f>
        <v>39.617210100000001</v>
      </c>
      <c r="R1702" s="3">
        <f>VLOOKUP(Table13[[#This Row],[Location_HQ]],tech_layoffs_location!A:G,7,FALSE)</f>
        <v>-104.95081399999999</v>
      </c>
    </row>
    <row r="1703" spans="1:18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SUM((Table13[[#This Row],[Laid_Off]]*100)/Table13[[#This Row],[Percentage]])</f>
        <v>500</v>
      </c>
      <c r="L1703" s="31">
        <f>SUM(Table13[[#This Row],[Company_Size_before_Layoffs]]-Table13[[#This Row],[Laid_Off]])</f>
        <v>450</v>
      </c>
      <c r="M1703" s="83" t="s">
        <v>1927</v>
      </c>
      <c r="N1703" s="4" t="s">
        <v>1510</v>
      </c>
      <c r="O1703" s="33">
        <v>159</v>
      </c>
      <c r="P1703" s="7">
        <v>2024</v>
      </c>
      <c r="Q1703" s="3">
        <f>VLOOKUP(Table13[[#This Row],[Location_HQ]],tech_layoffs_location!A:F,6,FALSE)</f>
        <v>51.053828600000003</v>
      </c>
      <c r="R1703" s="3">
        <f>VLOOKUP(Table13[[#This Row],[Location_HQ]],tech_layoffs_location!A:G,7,FALSE)</f>
        <v>3.7250120999999998</v>
      </c>
    </row>
    <row r="1704" spans="1:18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SUM((H1704*100)/Table13[[#This Row],[Percentage]])</f>
        <v>200</v>
      </c>
      <c r="L1704" s="24">
        <f>SUM(Table13[[#This Row],[Company_Size_before_Layoffs]]-Table13[[#This Row],[Laid_Off]])</f>
        <v>180</v>
      </c>
      <c r="M1704" s="99" t="s">
        <v>65</v>
      </c>
      <c r="N1704" s="4" t="s">
        <v>1519</v>
      </c>
      <c r="O1704" s="33">
        <v>174</v>
      </c>
      <c r="P1704" s="3">
        <v>2024</v>
      </c>
      <c r="Q1704" s="3">
        <f>VLOOKUP(Table13[[#This Row],[Location_HQ]],tech_layoffs_location!A:F,6,FALSE)</f>
        <v>51.489333500000001</v>
      </c>
      <c r="R1704" s="3">
        <f>VLOOKUP(Table13[[#This Row],[Location_HQ]],tech_layoffs_location!A:G,7,FALSE)</f>
        <v>-0.14405508452768701</v>
      </c>
    </row>
    <row r="1705" spans="1:18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SUM((Table13[[#This Row],[Laid_Off]]*100)/Table13[[#This Row],[Percentage]])</f>
        <v>1000</v>
      </c>
      <c r="L1705" s="31">
        <f>SUM(Table13[[#This Row],[Company_Size_before_Layoffs]]-Table13[[#This Row],[Laid_Off]])</f>
        <v>850</v>
      </c>
      <c r="M1705" s="83" t="s">
        <v>1924</v>
      </c>
      <c r="N1705" s="4" t="s">
        <v>1519</v>
      </c>
      <c r="O1705" s="33">
        <v>180</v>
      </c>
      <c r="P1705" s="7">
        <v>2024</v>
      </c>
      <c r="Q1705" s="3">
        <f>VLOOKUP(Table13[[#This Row],[Location_HQ]],tech_layoffs_location!A:F,6,FALSE)</f>
        <v>28.613895400000001</v>
      </c>
      <c r="R1705" s="3">
        <f>VLOOKUP(Table13[[#This Row],[Location_HQ]],tech_layoffs_location!A:G,7,FALSE)</f>
        <v>77.209005700000006</v>
      </c>
    </row>
    <row r="1706" spans="1:18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83" t="s">
        <v>1920</v>
      </c>
      <c r="N1706" s="4" t="s">
        <v>1505</v>
      </c>
      <c r="O1706" s="33">
        <v>35</v>
      </c>
      <c r="P1706" s="7">
        <v>2024</v>
      </c>
      <c r="Q1706" s="3">
        <f>VLOOKUP(Table13[[#This Row],[Location_HQ]],tech_layoffs_location!A:F,6,FALSE)</f>
        <v>40.759619800000003</v>
      </c>
      <c r="R1706" s="3">
        <f>VLOOKUP(Table13[[#This Row],[Location_HQ]],tech_layoffs_location!A:G,7,FALSE)</f>
        <v>-111.886797</v>
      </c>
    </row>
    <row r="1707" spans="1:18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SUM((Table13[[#This Row],[Laid_Off]]*100)/Table13[[#This Row],[Percentage]])</f>
        <v>1875</v>
      </c>
      <c r="L1707" s="31">
        <f>SUM(Table13[[#This Row],[Company_Size_before_Layoffs]]-Table13[[#This Row],[Laid_Off]])</f>
        <v>1725</v>
      </c>
      <c r="M1707" s="83" t="s">
        <v>1929</v>
      </c>
      <c r="N1707" s="7" t="s">
        <v>1512</v>
      </c>
      <c r="O1707" s="33">
        <v>802</v>
      </c>
      <c r="P1707" s="7">
        <v>2024</v>
      </c>
      <c r="Q1707" s="3">
        <f>VLOOKUP(Table13[[#This Row],[Location_HQ]],tech_layoffs_location!A:F,6,FALSE)</f>
        <v>42.355433400000003</v>
      </c>
      <c r="R1707" s="3">
        <f>VLOOKUP(Table13[[#This Row],[Location_HQ]],tech_layoffs_location!A:G,7,FALSE)</f>
        <v>-71.060511000000005</v>
      </c>
    </row>
    <row r="1708" spans="1:18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SUM((H1708*100)/Table13[[#This Row],[Percentage]])</f>
        <v>0</v>
      </c>
      <c r="L1708" s="24">
        <f>SUM(Table13[[#This Row],[Company_Size_before_Layoffs]]-Table13[[#This Row],[Laid_Off]])</f>
        <v>0</v>
      </c>
      <c r="M1708" s="99" t="s">
        <v>1401</v>
      </c>
      <c r="N1708" s="21" t="s">
        <v>25</v>
      </c>
      <c r="O1708" s="48"/>
      <c r="P1708" s="3">
        <v>2024</v>
      </c>
      <c r="Q1708" s="3">
        <f>VLOOKUP(Table13[[#This Row],[Location_HQ]],tech_layoffs_location!A:F,6,FALSE)</f>
        <v>40.7127281</v>
      </c>
      <c r="R1708" s="3">
        <f>VLOOKUP(Table13[[#This Row],[Location_HQ]],tech_layoffs_location!A:G,7,FALSE)</f>
        <v>-74.006015199999993</v>
      </c>
    </row>
    <row r="1709" spans="1:18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83" t="s">
        <v>1918</v>
      </c>
      <c r="N1709" s="4" t="s">
        <v>1494</v>
      </c>
      <c r="O1709" s="33"/>
      <c r="P1709" s="7">
        <v>2024</v>
      </c>
      <c r="Q1709" s="3">
        <f>VLOOKUP(Table13[[#This Row],[Location_HQ]],tech_layoffs_location!A:F,6,FALSE)</f>
        <v>47.603832099999998</v>
      </c>
      <c r="R1709" s="3">
        <f>VLOOKUP(Table13[[#This Row],[Location_HQ]],tech_layoffs_location!A:G,7,FALSE)</f>
        <v>-122.330062</v>
      </c>
    </row>
    <row r="1710" spans="1:18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99" t="s">
        <v>75</v>
      </c>
      <c r="N1710" s="21" t="s">
        <v>31</v>
      </c>
      <c r="O1710" s="33">
        <v>3.3</v>
      </c>
      <c r="P1710" s="3">
        <v>2024</v>
      </c>
      <c r="Q1710" s="3">
        <f>VLOOKUP(Table13[[#This Row],[Location_HQ]],tech_layoffs_location!A:F,6,FALSE)</f>
        <v>30.271128600000001</v>
      </c>
      <c r="R1710" s="3">
        <f>VLOOKUP(Table13[[#This Row],[Location_HQ]],tech_layoffs_location!A:G,7,FALSE)</f>
        <v>-97.743699500000005</v>
      </c>
    </row>
    <row r="1711" spans="1:18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SUM((H1711*100)/Table13[[#This Row],[Percentage]])</f>
        <v>500</v>
      </c>
      <c r="L1711" s="24">
        <f>SUM(Table13[[#This Row],[Company_Size_before_Layoffs]]-Table13[[#This Row],[Laid_Off]])</f>
        <v>400</v>
      </c>
      <c r="M1711" s="99" t="s">
        <v>24</v>
      </c>
      <c r="N1711" s="21" t="s">
        <v>25</v>
      </c>
      <c r="O1711" s="48"/>
      <c r="P1711" s="3">
        <v>2024</v>
      </c>
      <c r="Q1711" s="3">
        <f>VLOOKUP(Table13[[#This Row],[Location_HQ]],tech_layoffs_location!A:F,6,FALSE)</f>
        <v>37.779258800000001</v>
      </c>
      <c r="R1711" s="3">
        <f>VLOOKUP(Table13[[#This Row],[Location_HQ]],tech_layoffs_location!A:G,7,FALSE)</f>
        <v>-122.4193286</v>
      </c>
    </row>
    <row r="1712" spans="1:18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SUM((H1712*100)/Table13[[#This Row],[Percentage]])</f>
        <v>625</v>
      </c>
      <c r="L1712" s="24">
        <f>SUM(Table13[[#This Row],[Company_Size_before_Layoffs]]-Table13[[#This Row],[Laid_Off]])</f>
        <v>525</v>
      </c>
      <c r="M1712" s="99" t="s">
        <v>33</v>
      </c>
      <c r="N1712" s="21" t="s">
        <v>36</v>
      </c>
      <c r="O1712" s="48"/>
      <c r="P1712" s="3">
        <v>2024</v>
      </c>
      <c r="Q1712" s="3">
        <f>VLOOKUP(Table13[[#This Row],[Location_HQ]],tech_layoffs_location!A:F,6,FALSE)</f>
        <v>50.087465399999999</v>
      </c>
      <c r="R1712" s="3">
        <f>VLOOKUP(Table13[[#This Row],[Location_HQ]],tech_layoffs_location!A:G,7,FALSE)</f>
        <v>14.421253500000001</v>
      </c>
    </row>
    <row r="1713" spans="1:18" x14ac:dyDescent="0.2">
      <c r="A1713" s="3">
        <v>1712</v>
      </c>
      <c r="B1713" s="21" t="s">
        <v>1396</v>
      </c>
      <c r="C1713" s="21" t="s">
        <v>79</v>
      </c>
      <c r="D1713" s="21"/>
      <c r="E1713" s="3" t="s">
        <v>1373</v>
      </c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99" t="s">
        <v>1445</v>
      </c>
      <c r="N1713" s="21" t="s">
        <v>25</v>
      </c>
      <c r="O1713" s="48"/>
      <c r="P1713" s="3">
        <v>2024</v>
      </c>
      <c r="Q1713" s="3">
        <f>VLOOKUP(Table13[[#This Row],[Location_HQ]],tech_layoffs_location!A:F,6,FALSE)</f>
        <v>34.053690899999999</v>
      </c>
      <c r="R1713" s="3">
        <f>VLOOKUP(Table13[[#This Row],[Location_HQ]],tech_layoffs_location!A:G,7,FALSE)</f>
        <v>-118.242766</v>
      </c>
    </row>
    <row r="1714" spans="1:18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99" t="s">
        <v>1393</v>
      </c>
      <c r="N1714" s="21" t="s">
        <v>25</v>
      </c>
      <c r="O1714" s="48"/>
      <c r="P1714" s="3">
        <v>2024</v>
      </c>
      <c r="Q1714" s="3">
        <f>VLOOKUP(Table13[[#This Row],[Location_HQ]],tech_layoffs_location!A:F,6,FALSE)</f>
        <v>37.4443293</v>
      </c>
      <c r="R1714" s="3">
        <f>VLOOKUP(Table13[[#This Row],[Location_HQ]],tech_layoffs_location!A:G,7,FALSE)</f>
        <v>-122.1598465</v>
      </c>
    </row>
    <row r="1715" spans="1:18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99" t="s">
        <v>133</v>
      </c>
      <c r="N1715" s="21" t="s">
        <v>52</v>
      </c>
      <c r="O1715" s="48">
        <v>145</v>
      </c>
      <c r="P1715" s="3">
        <v>2024</v>
      </c>
      <c r="Q1715" s="3">
        <f>VLOOKUP(Table13[[#This Row],[Location_HQ]],tech_layoffs_location!A:F,6,FALSE)</f>
        <v>38.581060600000001</v>
      </c>
      <c r="R1715" s="3">
        <f>VLOOKUP(Table13[[#This Row],[Location_HQ]],tech_layoffs_location!A:G,7,FALSE)</f>
        <v>-121.49389499999999</v>
      </c>
    </row>
    <row r="1716" spans="1:18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99" t="s">
        <v>1404</v>
      </c>
      <c r="N1716" s="21" t="s">
        <v>25</v>
      </c>
      <c r="O1716" s="48"/>
      <c r="P1716" s="7">
        <v>2024</v>
      </c>
      <c r="Q1716" s="3">
        <f>VLOOKUP(Table13[[#This Row],[Location_HQ]],tech_layoffs_location!A:F,6,FALSE)</f>
        <v>38.513580500000003</v>
      </c>
      <c r="R1716" s="3">
        <f>VLOOKUP(Table13[[#This Row],[Location_HQ]],tech_layoffs_location!A:G,7,FALSE)</f>
        <v>-89.984162699999999</v>
      </c>
    </row>
    <row r="1717" spans="1:18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99" t="s">
        <v>1445</v>
      </c>
      <c r="N1717" s="21" t="s">
        <v>25</v>
      </c>
      <c r="O1717" s="48"/>
      <c r="P1717" s="3">
        <v>2024</v>
      </c>
      <c r="Q1717" s="3">
        <f>VLOOKUP(Table13[[#This Row],[Location_HQ]],tech_layoffs_location!A:F,6,FALSE)</f>
        <v>35.996653000000002</v>
      </c>
      <c r="R1717" s="3">
        <f>VLOOKUP(Table13[[#This Row],[Location_HQ]],tech_layoffs_location!A:G,7,FALSE)</f>
        <v>-78.901805300000007</v>
      </c>
    </row>
    <row r="1718" spans="1:18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SUM((H1718*100)/Table13[[#This Row],[Percentage]])</f>
        <v>120</v>
      </c>
      <c r="L1718" s="24">
        <f>SUM(Table13[[#This Row],[Company_Size_before_Layoffs]]-Table13[[#This Row],[Laid_Off]])</f>
        <v>90</v>
      </c>
      <c r="M1718" s="99" t="s">
        <v>195</v>
      </c>
      <c r="N1718" s="4" t="s">
        <v>1505</v>
      </c>
      <c r="O1718" s="33">
        <v>158</v>
      </c>
      <c r="P1718" s="7">
        <v>2024</v>
      </c>
      <c r="Q1718" s="3">
        <f>VLOOKUP(Table13[[#This Row],[Location_HQ]],tech_layoffs_location!A:F,6,FALSE)</f>
        <v>39.739236400000003</v>
      </c>
      <c r="R1718" s="3">
        <f>VLOOKUP(Table13[[#This Row],[Location_HQ]],tech_layoffs_location!A:G,7,FALSE)</f>
        <v>-104.98486200000001</v>
      </c>
    </row>
    <row r="1719" spans="1:18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99" t="s">
        <v>1404</v>
      </c>
      <c r="N1719" s="21" t="s">
        <v>25</v>
      </c>
      <c r="O1719" s="48"/>
      <c r="P1719" s="3">
        <v>2024</v>
      </c>
      <c r="Q1719" s="3">
        <f>VLOOKUP(Table13[[#This Row],[Location_HQ]],tech_layoffs_location!A:F,6,FALSE)</f>
        <v>25.733110499999999</v>
      </c>
      <c r="R1719" s="3">
        <f>VLOOKUP(Table13[[#This Row],[Location_HQ]],tech_layoffs_location!A:G,7,FALSE)</f>
        <v>-80.258510700000002</v>
      </c>
    </row>
    <row r="1720" spans="1:18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SUM((H1720*100)/Table13[[#This Row],[Percentage]])</f>
        <v>555.55555555555554</v>
      </c>
      <c r="L1720" s="24">
        <f>SUM(Table13[[#This Row],[Company_Size_before_Layoffs]]-Table13[[#This Row],[Laid_Off]])</f>
        <v>405.55555555555554</v>
      </c>
      <c r="M1720" s="99" t="s">
        <v>24</v>
      </c>
      <c r="N1720" s="4" t="s">
        <v>1510</v>
      </c>
      <c r="O1720" s="33">
        <v>130</v>
      </c>
      <c r="P1720" s="7">
        <v>2024</v>
      </c>
      <c r="Q1720" s="3">
        <f>VLOOKUP(Table13[[#This Row],[Location_HQ]],tech_layoffs_location!A:F,6,FALSE)</f>
        <v>12.98815675</v>
      </c>
      <c r="R1720" s="3">
        <f>VLOOKUP(Table13[[#This Row],[Location_HQ]],tech_layoffs_location!A:G,7,FALSE)</f>
        <v>77.622600037959998</v>
      </c>
    </row>
    <row r="1721" spans="1:18" ht="16" x14ac:dyDescent="0.2">
      <c r="A1721" s="3">
        <v>1720</v>
      </c>
      <c r="B1721" s="4" t="s">
        <v>1552</v>
      </c>
      <c r="C1721" s="7" t="s">
        <v>79</v>
      </c>
      <c r="D1721" s="7"/>
      <c r="E1721" s="3" t="s">
        <v>1373</v>
      </c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SUM(Table13[[#This Row],[Company_Size_before_Layoffs]]-Table13[[#This Row],[Laid_Off]])</f>
        <v>0</v>
      </c>
      <c r="M1721" s="83" t="s">
        <v>1919</v>
      </c>
      <c r="N1721" s="45" t="s">
        <v>150</v>
      </c>
      <c r="O1721" s="33">
        <v>6</v>
      </c>
      <c r="P1721" s="7">
        <v>2024</v>
      </c>
      <c r="Q1721" s="3">
        <f>VLOOKUP(Table13[[#This Row],[Location_HQ]],tech_layoffs_location!A:F,6,FALSE)</f>
        <v>34.053690899999999</v>
      </c>
      <c r="R1721" s="3">
        <f>VLOOKUP(Table13[[#This Row],[Location_HQ]],tech_layoffs_location!A:G,7,FALSE)</f>
        <v>-118.242766</v>
      </c>
    </row>
    <row r="1722" spans="1:18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99" t="s">
        <v>80</v>
      </c>
      <c r="N1722" s="21" t="s">
        <v>25</v>
      </c>
      <c r="O1722" s="48"/>
      <c r="P1722" s="3">
        <v>2024</v>
      </c>
      <c r="Q1722" s="3">
        <f>VLOOKUP(Table13[[#This Row],[Location_HQ]],tech_layoffs_location!A:F,6,FALSE)</f>
        <v>51.489333500000001</v>
      </c>
      <c r="R1722" s="3">
        <f>VLOOKUP(Table13[[#This Row],[Location_HQ]],tech_layoffs_location!A:G,7,FALSE)</f>
        <v>-0.14405508452768701</v>
      </c>
    </row>
    <row r="1723" spans="1:18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SUM((Table13[[#This Row],[Laid_Off]]*100)/Table13[[#This Row],[Percentage]])</f>
        <v>210</v>
      </c>
      <c r="L1723" s="31">
        <f>SUM(Table13[[#This Row],[Company_Size_before_Layoffs]]-Table13[[#This Row],[Laid_Off]])</f>
        <v>189</v>
      </c>
      <c r="M1723" s="83" t="s">
        <v>35</v>
      </c>
      <c r="N1723" s="4" t="s">
        <v>1514</v>
      </c>
      <c r="O1723" s="33">
        <v>974</v>
      </c>
      <c r="P1723" s="7">
        <v>2024</v>
      </c>
      <c r="Q1723" s="3">
        <f>VLOOKUP(Table13[[#This Row],[Location_HQ]],tech_layoffs_location!A:F,6,FALSE)</f>
        <v>1.2899175000000001</v>
      </c>
      <c r="R1723" s="3">
        <f>VLOOKUP(Table13[[#This Row],[Location_HQ]],tech_layoffs_location!A:G,7,FALSE)</f>
        <v>103.8519072</v>
      </c>
    </row>
    <row r="1724" spans="1:18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SUM((H1724*100)/Table13[[#This Row],[Percentage]])</f>
        <v>1800</v>
      </c>
      <c r="L1724" s="24">
        <f>SUM(Table13[[#This Row],[Company_Size_before_Layoffs]]-Table13[[#This Row],[Laid_Off]])</f>
        <v>1620</v>
      </c>
      <c r="M1724" s="99" t="s">
        <v>35</v>
      </c>
      <c r="N1724" s="21" t="s">
        <v>656</v>
      </c>
      <c r="O1724" s="48">
        <v>3800</v>
      </c>
      <c r="P1724" s="3">
        <v>2024</v>
      </c>
      <c r="Q1724" s="3">
        <f>VLOOKUP(Table13[[#This Row],[Location_HQ]],tech_layoffs_location!A:F,6,FALSE)</f>
        <v>12.98815675</v>
      </c>
      <c r="R1724" s="3">
        <f>VLOOKUP(Table13[[#This Row],[Location_HQ]],tech_layoffs_location!A:G,7,FALSE)</f>
        <v>77.622600037959998</v>
      </c>
    </row>
    <row r="1725" spans="1:18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83" t="s">
        <v>1918</v>
      </c>
      <c r="N1725" s="45" t="s">
        <v>31</v>
      </c>
      <c r="O1725" s="33"/>
      <c r="P1725" s="7">
        <v>2024</v>
      </c>
      <c r="Q1725" s="3">
        <f>VLOOKUP(Table13[[#This Row],[Location_HQ]],tech_layoffs_location!A:F,6,FALSE)</f>
        <v>42.355433400000003</v>
      </c>
      <c r="R1725" s="3">
        <f>VLOOKUP(Table13[[#This Row],[Location_HQ]],tech_layoffs_location!A:G,7,FALSE)</f>
        <v>-71.060511000000005</v>
      </c>
    </row>
    <row r="1726" spans="1:18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99" t="s">
        <v>19</v>
      </c>
      <c r="N1726" s="4" t="s">
        <v>31</v>
      </c>
      <c r="O1726" s="33">
        <v>26</v>
      </c>
      <c r="P1726" s="3">
        <v>2024</v>
      </c>
      <c r="Q1726" s="3">
        <f>VLOOKUP(Table13[[#This Row],[Location_HQ]],tech_layoffs_location!A:F,6,FALSE)</f>
        <v>37.3893889</v>
      </c>
      <c r="R1726" s="3">
        <f>VLOOKUP(Table13[[#This Row],[Location_HQ]],tech_layoffs_location!A:G,7,FALSE)</f>
        <v>-122.0832101</v>
      </c>
    </row>
    <row r="1727" spans="1:18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SUM((H1727*100)/Table13[[#This Row],[Percentage]])</f>
        <v>0</v>
      </c>
      <c r="L1727" s="24">
        <f>SUM(Table13[[#This Row],[Company_Size_before_Layoffs]]-Table13[[#This Row],[Laid_Off]])</f>
        <v>0</v>
      </c>
      <c r="M1727" s="99" t="s">
        <v>1464</v>
      </c>
      <c r="N1727" s="21" t="s">
        <v>25</v>
      </c>
      <c r="O1727" s="48"/>
      <c r="P1727" s="3">
        <v>2024</v>
      </c>
      <c r="Q1727" s="3">
        <f>VLOOKUP(Table13[[#This Row],[Location_HQ]],tech_layoffs_location!A:F,6,FALSE)</f>
        <v>52.305554000000001</v>
      </c>
      <c r="R1727" s="3">
        <f>VLOOKUP(Table13[[#This Row],[Location_HQ]],tech_layoffs_location!A:G,7,FALSE)</f>
        <v>4.6926644</v>
      </c>
    </row>
    <row r="1728" spans="1:18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SUM((H1728*100)/Table13[[#This Row],[Percentage]])</f>
        <v>100</v>
      </c>
      <c r="L1728" s="24">
        <f>SUM(Table13[[#This Row],[Company_Size_before_Layoffs]]-Table13[[#This Row],[Laid_Off]])</f>
        <v>50</v>
      </c>
      <c r="M1728" s="99" t="s">
        <v>1381</v>
      </c>
      <c r="N1728" s="4" t="s">
        <v>1505</v>
      </c>
      <c r="O1728" s="33">
        <v>30</v>
      </c>
      <c r="P1728" s="7">
        <v>2024</v>
      </c>
      <c r="Q1728" s="3">
        <f>VLOOKUP(Table13[[#This Row],[Location_HQ]],tech_layoffs_location!A:F,6,FALSE)</f>
        <v>51.489333500000001</v>
      </c>
      <c r="R1728" s="3">
        <f>VLOOKUP(Table13[[#This Row],[Location_HQ]],tech_layoffs_location!A:G,7,FALSE)</f>
        <v>-0.14405508452768701</v>
      </c>
    </row>
    <row r="1729" spans="1:18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99" t="s">
        <v>35</v>
      </c>
      <c r="N1729" s="21" t="s">
        <v>25</v>
      </c>
      <c r="P1729" s="3">
        <v>2024</v>
      </c>
      <c r="Q1729" s="3">
        <f>VLOOKUP(Table13[[#This Row],[Location_HQ]],tech_layoffs_location!A:F,6,FALSE)</f>
        <v>30.271128600000001</v>
      </c>
      <c r="R1729" s="3">
        <f>VLOOKUP(Table13[[#This Row],[Location_HQ]],tech_layoffs_location!A:G,7,FALSE)</f>
        <v>-97.743699500000005</v>
      </c>
    </row>
    <row r="1730" spans="1:18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SUM((H1730*100)/Table13[[#This Row],[Percentage]])</f>
        <v>112</v>
      </c>
      <c r="L1730" s="24">
        <f>SUM(Table13[[#This Row],[Company_Size_before_Layoffs]]-Table13[[#This Row],[Laid_Off]])</f>
        <v>0</v>
      </c>
      <c r="M1730" s="99" t="s">
        <v>1469</v>
      </c>
      <c r="N1730" s="21" t="s">
        <v>25</v>
      </c>
      <c r="O1730" s="48"/>
      <c r="P1730" s="3">
        <v>2024</v>
      </c>
      <c r="Q1730" s="3">
        <f>VLOOKUP(Table13[[#This Row],[Location_HQ]],tech_layoffs_location!A:F,6,FALSE)</f>
        <v>47.603832099999998</v>
      </c>
      <c r="R1730" s="3">
        <f>VLOOKUP(Table13[[#This Row],[Location_HQ]],tech_layoffs_location!A:G,7,FALSE)</f>
        <v>-122.330062</v>
      </c>
    </row>
    <row r="1731" spans="1:18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83" t="s">
        <v>1930</v>
      </c>
      <c r="N1731" s="4" t="s">
        <v>1497</v>
      </c>
      <c r="O1731" s="33">
        <v>26</v>
      </c>
      <c r="P1731" s="7">
        <v>2024</v>
      </c>
      <c r="Q1731" s="3">
        <f>VLOOKUP(Table13[[#This Row],[Location_HQ]],tech_layoffs_location!A:F,6,FALSE)</f>
        <v>37.3893889</v>
      </c>
      <c r="R1731" s="3">
        <f>VLOOKUP(Table13[[#This Row],[Location_HQ]],tech_layoffs_location!A:G,7,FALSE)</f>
        <v>-122.0832101</v>
      </c>
    </row>
    <row r="1732" spans="1:18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SUM((H1732*100)/Table13[[#This Row],[Percentage]])</f>
        <v>0</v>
      </c>
      <c r="L1732" s="24">
        <f>SUM(Table13[[#This Row],[Company_Size_before_Layoffs]]-Table13[[#This Row],[Laid_Off]])</f>
        <v>0</v>
      </c>
      <c r="M1732" s="99" t="s">
        <v>1469</v>
      </c>
      <c r="N1732" s="4" t="s">
        <v>1505</v>
      </c>
      <c r="O1732" s="33">
        <v>38</v>
      </c>
      <c r="P1732" s="7">
        <v>2024</v>
      </c>
      <c r="Q1732" s="3">
        <f>VLOOKUP(Table13[[#This Row],[Location_HQ]],tech_layoffs_location!A:F,6,FALSE)</f>
        <v>41.764581999999997</v>
      </c>
      <c r="R1732" s="3">
        <f>VLOOKUP(Table13[[#This Row],[Location_HQ]],tech_layoffs_location!A:G,7,FALSE)</f>
        <v>-72.690854700000003</v>
      </c>
    </row>
    <row r="1733" spans="1:18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83" t="s">
        <v>35</v>
      </c>
      <c r="N1733" s="45" t="s">
        <v>25</v>
      </c>
      <c r="O1733" s="33"/>
      <c r="P1733" s="7">
        <v>2024</v>
      </c>
      <c r="Q1733" s="3">
        <f>VLOOKUP(Table13[[#This Row],[Location_HQ]],tech_layoffs_location!A:F,6,FALSE)</f>
        <v>40.416704699999997</v>
      </c>
      <c r="R1733" s="3">
        <f>VLOOKUP(Table13[[#This Row],[Location_HQ]],tech_layoffs_location!A:G,7,FALSE)</f>
        <v>-3.7035825</v>
      </c>
    </row>
    <row r="1734" spans="1:18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99" t="s">
        <v>19</v>
      </c>
      <c r="N1734" s="4" t="s">
        <v>31</v>
      </c>
      <c r="O1734" s="33">
        <v>26</v>
      </c>
      <c r="P1734" s="3">
        <v>2024</v>
      </c>
      <c r="Q1734" s="3">
        <f>VLOOKUP(Table13[[#This Row],[Location_HQ]],tech_layoffs_location!A:F,6,FALSE)</f>
        <v>37.3893889</v>
      </c>
      <c r="R1734" s="3">
        <f>VLOOKUP(Table13[[#This Row],[Location_HQ]],tech_layoffs_location!A:G,7,FALSE)</f>
        <v>-122.0832101</v>
      </c>
    </row>
    <row r="1735" spans="1:18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SUM((H1735*100)/Table13[[#This Row],[Percentage]])</f>
        <v>2666.6666666666665</v>
      </c>
      <c r="L1735" s="24">
        <f>SUM(Table13[[#This Row],[Company_Size_before_Layoffs]]-Table13[[#This Row],[Laid_Off]])</f>
        <v>2266.6666666666665</v>
      </c>
      <c r="M1735" s="99" t="s">
        <v>402</v>
      </c>
      <c r="N1735" s="21" t="s">
        <v>31</v>
      </c>
      <c r="O1735" s="48">
        <v>1900</v>
      </c>
      <c r="P1735" s="3">
        <v>2024</v>
      </c>
      <c r="Q1735" s="3">
        <f>VLOOKUP(Table13[[#This Row],[Location_HQ]],tech_layoffs_location!A:F,6,FALSE)</f>
        <v>40.7127281</v>
      </c>
      <c r="R1735" s="3">
        <f>VLOOKUP(Table13[[#This Row],[Location_HQ]],tech_layoffs_location!A:G,7,FALSE)</f>
        <v>-74.006015199999993</v>
      </c>
    </row>
    <row r="1736" spans="1:18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83" t="s">
        <v>1931</v>
      </c>
      <c r="N1736" s="45" t="s">
        <v>31</v>
      </c>
      <c r="O1736" s="33"/>
      <c r="P1736" s="7">
        <v>2024</v>
      </c>
      <c r="Q1736" s="3">
        <f>VLOOKUP(Table13[[#This Row],[Location_HQ]],tech_layoffs_location!A:F,6,FALSE)</f>
        <v>33.748992399999999</v>
      </c>
      <c r="R1736" s="3">
        <f>VLOOKUP(Table13[[#This Row],[Location_HQ]],tech_layoffs_location!A:G,7,FALSE)</f>
        <v>-84.390264400000007</v>
      </c>
    </row>
    <row r="1737" spans="1:18" ht="16" x14ac:dyDescent="0.2">
      <c r="A1737" s="3">
        <v>1736</v>
      </c>
      <c r="B1737" s="4" t="s">
        <v>862</v>
      </c>
      <c r="C1737" s="7" t="s">
        <v>79</v>
      </c>
      <c r="D1737" s="7"/>
      <c r="E1737" s="3" t="s">
        <v>1373</v>
      </c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83" t="s">
        <v>35</v>
      </c>
      <c r="N1737" s="21" t="s">
        <v>31</v>
      </c>
      <c r="O1737" s="48">
        <v>10700</v>
      </c>
      <c r="P1737" s="7">
        <v>2024</v>
      </c>
      <c r="Q1737" s="3">
        <f>VLOOKUP(Table13[[#This Row],[Location_HQ]],tech_layoffs_location!A:F,6,FALSE)</f>
        <v>34.053690899999999</v>
      </c>
      <c r="R1737" s="3">
        <f>VLOOKUP(Table13[[#This Row],[Location_HQ]],tech_layoffs_location!A:G,7,FALSE)</f>
        <v>-118.242766</v>
      </c>
    </row>
    <row r="1738" spans="1:18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SUM((H1738*100)/Table13[[#This Row],[Percentage]])</f>
        <v>3866.6666666666665</v>
      </c>
      <c r="L1738" s="24">
        <f>SUM(Table13[[#This Row],[Company_Size_before_Layoffs]]-Table13[[#This Row],[Laid_Off]])</f>
        <v>3750.6666666666665</v>
      </c>
      <c r="M1738" s="99" t="s">
        <v>1404</v>
      </c>
      <c r="N1738" s="21" t="s">
        <v>31</v>
      </c>
      <c r="O1738" s="47">
        <v>429</v>
      </c>
      <c r="P1738" s="3">
        <v>2024</v>
      </c>
      <c r="Q1738" s="3">
        <f>VLOOKUP(Table13[[#This Row],[Location_HQ]],tech_layoffs_location!A:F,6,FALSE)</f>
        <v>40.7127281</v>
      </c>
      <c r="R1738" s="3">
        <f>VLOOKUP(Table13[[#This Row],[Location_HQ]],tech_layoffs_location!A:G,7,FALSE)</f>
        <v>-74.006015199999993</v>
      </c>
    </row>
    <row r="1739" spans="1:18" x14ac:dyDescent="0.2">
      <c r="A1739" s="3">
        <v>1738</v>
      </c>
      <c r="B1739" s="21" t="s">
        <v>317</v>
      </c>
      <c r="C1739" s="3" t="s">
        <v>77</v>
      </c>
      <c r="E1739" s="3" t="s">
        <v>1373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SUM((H1739*100)/Table13[[#This Row],[Percentage]])</f>
        <v>469.38775510204084</v>
      </c>
      <c r="L1739" s="24">
        <f>SUM(Table13[[#This Row],[Company_Size_before_Layoffs]]-Table13[[#This Row],[Laid_Off]])</f>
        <v>239.38775510204084</v>
      </c>
      <c r="M1739" s="99" t="s">
        <v>24</v>
      </c>
      <c r="N1739" s="21" t="s">
        <v>31</v>
      </c>
      <c r="O1739" s="48">
        <v>899</v>
      </c>
      <c r="P1739" s="3">
        <v>2024</v>
      </c>
      <c r="Q1739" s="3">
        <f>VLOOKUP(Table13[[#This Row],[Location_HQ]],tech_layoffs_location!A:F,6,FALSE)</f>
        <v>32.717420199999999</v>
      </c>
      <c r="R1739" s="3">
        <f>VLOOKUP(Table13[[#This Row],[Location_HQ]],tech_layoffs_location!A:G,7,FALSE)</f>
        <v>-117.162772</v>
      </c>
    </row>
    <row r="1740" spans="1:18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SUM((H1740*100)/Table13[[#This Row],[Percentage]])</f>
        <v>735</v>
      </c>
      <c r="L1740" s="24">
        <f>SUM(Table13[[#This Row],[Company_Size_before_Layoffs]]-Table13[[#This Row],[Laid_Off]])</f>
        <v>588</v>
      </c>
      <c r="M1740" s="99" t="s">
        <v>35</v>
      </c>
      <c r="N1740" s="4" t="s">
        <v>1497</v>
      </c>
      <c r="O1740" s="33">
        <v>780</v>
      </c>
      <c r="P1740" s="3">
        <v>2024</v>
      </c>
      <c r="Q1740" s="3">
        <f>VLOOKUP(Table13[[#This Row],[Location_HQ]],tech_layoffs_location!A:F,6,FALSE)</f>
        <v>28.542110900000001</v>
      </c>
      <c r="R1740" s="3">
        <f>VLOOKUP(Table13[[#This Row],[Location_HQ]],tech_layoffs_location!A:G,7,FALSE)</f>
        <v>-81.379030400000005</v>
      </c>
    </row>
    <row r="1741" spans="1:18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SUM((H1741*100)/Table13[[#This Row],[Percentage]])</f>
        <v>515.15151515151513</v>
      </c>
      <c r="L1741" s="24">
        <f>SUM(Table13[[#This Row],[Company_Size_before_Layoffs]]-Table13[[#This Row],[Laid_Off]])</f>
        <v>345.15151515151513</v>
      </c>
      <c r="M1741" s="99" t="s">
        <v>30</v>
      </c>
      <c r="N1741" s="21" t="s">
        <v>31</v>
      </c>
      <c r="O1741" s="48">
        <v>516</v>
      </c>
      <c r="P1741" s="3">
        <v>2024</v>
      </c>
      <c r="Q1741" s="3">
        <f>VLOOKUP(Table13[[#This Row],[Location_HQ]],tech_layoffs_location!A:F,6,FALSE)</f>
        <v>37.548269699999999</v>
      </c>
      <c r="R1741" s="3">
        <f>VLOOKUP(Table13[[#This Row],[Location_HQ]],tech_layoffs_location!A:G,7,FALSE)</f>
        <v>-121.98857099999999</v>
      </c>
    </row>
    <row r="1742" spans="1:18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83" t="s">
        <v>1923</v>
      </c>
      <c r="N1742" s="21" t="s">
        <v>111</v>
      </c>
      <c r="O1742" s="48">
        <v>1000</v>
      </c>
      <c r="P1742" s="7">
        <v>2024</v>
      </c>
      <c r="Q1742" s="3">
        <f>VLOOKUP(Table13[[#This Row],[Location_HQ]],tech_layoffs_location!A:F,6,FALSE)</f>
        <v>51.489333500000001</v>
      </c>
      <c r="R1742" s="3">
        <f>VLOOKUP(Table13[[#This Row],[Location_HQ]],tech_layoffs_location!A:G,7,FALSE)</f>
        <v>-0.14405508452768701</v>
      </c>
    </row>
    <row r="1743" spans="1:18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99" t="s">
        <v>35</v>
      </c>
      <c r="N1743" s="21" t="s">
        <v>25</v>
      </c>
      <c r="O1743" s="48"/>
      <c r="P1743" s="3">
        <v>2024</v>
      </c>
      <c r="Q1743" s="3">
        <f>VLOOKUP(Table13[[#This Row],[Location_HQ]],tech_layoffs_location!A:F,6,FALSE)</f>
        <v>40.441694099999999</v>
      </c>
      <c r="R1743" s="3">
        <f>VLOOKUP(Table13[[#This Row],[Location_HQ]],tech_layoffs_location!A:G,7,FALSE)</f>
        <v>-79.990086099999999</v>
      </c>
    </row>
    <row r="1744" spans="1:18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99" t="s">
        <v>19</v>
      </c>
      <c r="N1744" s="21" t="s">
        <v>25</v>
      </c>
      <c r="O1744" s="48"/>
      <c r="P1744" s="3">
        <v>2024</v>
      </c>
      <c r="Q1744" s="3">
        <f>VLOOKUP(Table13[[#This Row],[Location_HQ]],tech_layoffs_location!A:F,6,FALSE)</f>
        <v>30.271128600000001</v>
      </c>
      <c r="R1744" s="3">
        <f>VLOOKUP(Table13[[#This Row],[Location_HQ]],tech_layoffs_location!A:G,7,FALSE)</f>
        <v>-97.743699500000005</v>
      </c>
    </row>
    <row r="1745" spans="1:18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SUM(Table13[[#This Row],[Company_Size_before_Layoffs]]-Table13[[#This Row],[Laid_Off]])</f>
        <v>0</v>
      </c>
      <c r="M1745" s="99" t="s">
        <v>90</v>
      </c>
      <c r="N1745" s="21" t="s">
        <v>25</v>
      </c>
      <c r="O1745" s="48"/>
      <c r="P1745" s="3">
        <v>2024</v>
      </c>
      <c r="Q1745" s="3">
        <f>VLOOKUP(Table13[[#This Row],[Location_HQ]],tech_layoffs_location!A:F,6,FALSE)</f>
        <v>37.779258800000001</v>
      </c>
      <c r="R1745" s="3">
        <f>VLOOKUP(Table13[[#This Row],[Location_HQ]],tech_layoffs_location!A:G,7,FALSE)</f>
        <v>-122.4193286</v>
      </c>
    </row>
    <row r="1746" spans="1:18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SUM((Table13[[#This Row],[Laid_Off]]*100)/Table13[[#This Row],[Percentage]])</f>
        <v>0</v>
      </c>
      <c r="L1746" s="31">
        <f>SUM(Table13[[#This Row],[Company_Size_before_Layoffs]]-Table13[[#This Row],[Laid_Off]])</f>
        <v>0</v>
      </c>
      <c r="M1746" s="83" t="s">
        <v>1923</v>
      </c>
      <c r="N1746" s="4" t="s">
        <v>1497</v>
      </c>
      <c r="O1746" s="33">
        <v>79</v>
      </c>
      <c r="P1746" s="7">
        <v>2024</v>
      </c>
      <c r="Q1746" s="3">
        <f>VLOOKUP(Table13[[#This Row],[Location_HQ]],tech_layoffs_location!A:F,6,FALSE)</f>
        <v>45.420877699999998</v>
      </c>
      <c r="R1746" s="3">
        <f>VLOOKUP(Table13[[#This Row],[Location_HQ]],tech_layoffs_location!A:G,7,FALSE)</f>
        <v>-75.690110599999997</v>
      </c>
    </row>
    <row r="1747" spans="1:18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SUM((H1747*100)/Table13[[#This Row],[Percentage]])</f>
        <v>580</v>
      </c>
      <c r="L1747" s="24">
        <f>SUM(Table13[[#This Row],[Company_Size_before_Layoffs]]-Table13[[#This Row],[Laid_Off]])</f>
        <v>435</v>
      </c>
      <c r="M1747" s="99" t="s">
        <v>71</v>
      </c>
      <c r="N1747" s="21" t="s">
        <v>25</v>
      </c>
      <c r="O1747" s="48"/>
      <c r="P1747" s="3">
        <v>2024</v>
      </c>
      <c r="Q1747" s="3">
        <f>VLOOKUP(Table13[[#This Row],[Location_HQ]],tech_layoffs_location!A:F,6,FALSE)</f>
        <v>28.613895400000001</v>
      </c>
      <c r="R1747" s="3">
        <f>VLOOKUP(Table13[[#This Row],[Location_HQ]],tech_layoffs_location!A:G,7,FALSE)</f>
        <v>77.209005700000006</v>
      </c>
    </row>
    <row r="1748" spans="1:18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SUM((H1748*100)/Table13[[#This Row],[Percentage]])</f>
        <v>666.66666666666663</v>
      </c>
      <c r="L1748" s="24">
        <f>SUM(Table13[[#This Row],[Company_Size_before_Layoffs]]-Table13[[#This Row],[Laid_Off]])</f>
        <v>566.66666666666663</v>
      </c>
      <c r="M1748" s="99" t="s">
        <v>38</v>
      </c>
      <c r="N1748" s="21" t="s">
        <v>52</v>
      </c>
      <c r="O1748" s="48">
        <v>71</v>
      </c>
      <c r="P1748" s="3">
        <v>2024</v>
      </c>
      <c r="Q1748" s="3">
        <f>VLOOKUP(Table13[[#This Row],[Location_HQ]],tech_layoffs_location!A:F,6,FALSE)</f>
        <v>12.98815675</v>
      </c>
      <c r="R1748" s="3">
        <f>VLOOKUP(Table13[[#This Row],[Location_HQ]],tech_layoffs_location!A:G,7,FALSE)</f>
        <v>77.622600037959998</v>
      </c>
    </row>
    <row r="1749" spans="1:18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SUM((Table13[[#This Row],[Laid_Off]]*100)/Table13[[#This Row],[Percentage]])</f>
        <v>133.33333333333334</v>
      </c>
      <c r="L1749" s="31">
        <f>SUM(Table13[[#This Row],[Company_Size_before_Layoffs]]-Table13[[#This Row],[Laid_Off]])</f>
        <v>93.333333333333343</v>
      </c>
      <c r="M1749" s="83" t="s">
        <v>1918</v>
      </c>
      <c r="N1749" s="4" t="s">
        <v>1510</v>
      </c>
      <c r="O1749" s="33">
        <v>124</v>
      </c>
      <c r="P1749" s="7">
        <v>2024</v>
      </c>
      <c r="Q1749" s="3">
        <f>VLOOKUP(Table13[[#This Row],[Location_HQ]],tech_layoffs_location!A:F,6,FALSE)</f>
        <v>32.0852997</v>
      </c>
      <c r="R1749" s="3">
        <f>VLOOKUP(Table13[[#This Row],[Location_HQ]],tech_layoffs_location!A:G,7,FALSE)</f>
        <v>34.781806400000001</v>
      </c>
    </row>
    <row r="1750" spans="1:18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SUM((H1750*100)/Table13[[#This Row],[Percentage]])</f>
        <v>6153.8461538461543</v>
      </c>
      <c r="L1750" s="24">
        <f>SUM(Table13[[#This Row],[Company_Size_before_Layoffs]]-Table13[[#This Row],[Laid_Off]])</f>
        <v>5353.8461538461543</v>
      </c>
      <c r="M1750" s="99" t="s">
        <v>1466</v>
      </c>
      <c r="N1750" s="21" t="s">
        <v>25</v>
      </c>
      <c r="O1750" s="48"/>
      <c r="P1750" s="3">
        <v>2024</v>
      </c>
      <c r="Q1750" s="3">
        <f>VLOOKUP(Table13[[#This Row],[Location_HQ]],tech_layoffs_location!A:F,6,FALSE)</f>
        <v>45.520247099999999</v>
      </c>
      <c r="R1750" s="3">
        <f>VLOOKUP(Table13[[#This Row],[Location_HQ]],tech_layoffs_location!A:G,7,FALSE)</f>
        <v>-122.674194</v>
      </c>
    </row>
    <row r="1751" spans="1:18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99" t="s">
        <v>1464</v>
      </c>
      <c r="N1751" s="3" t="s">
        <v>25</v>
      </c>
      <c r="O1751" s="48"/>
      <c r="P1751" s="3">
        <v>2024</v>
      </c>
      <c r="Q1751" s="3">
        <f>VLOOKUP(Table13[[#This Row],[Location_HQ]],tech_layoffs_location!A:F,6,FALSE)</f>
        <v>52.233717200000001</v>
      </c>
      <c r="R1751" s="3">
        <f>VLOOKUP(Table13[[#This Row],[Location_HQ]],tech_layoffs_location!A:G,7,FALSE)</f>
        <v>21.071432235636401</v>
      </c>
    </row>
    <row r="1752" spans="1:18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99" t="s">
        <v>19</v>
      </c>
      <c r="N1752" s="4" t="s">
        <v>31</v>
      </c>
      <c r="O1752" s="33">
        <v>26</v>
      </c>
      <c r="P1752" s="3">
        <v>2024</v>
      </c>
      <c r="Q1752" s="3">
        <f>VLOOKUP(Table13[[#This Row],[Location_HQ]],tech_layoffs_location!A:F,6,FALSE)</f>
        <v>37.3893889</v>
      </c>
      <c r="R1752" s="3">
        <f>VLOOKUP(Table13[[#This Row],[Location_HQ]],tech_layoffs_location!A:G,7,FALSE)</f>
        <v>-122.0832101</v>
      </c>
    </row>
    <row r="1753" spans="1:18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SUM((H1753*100)/Table13[[#This Row],[Percentage]])</f>
        <v>1375</v>
      </c>
      <c r="L1753" s="24">
        <f>SUM(Table13[[#This Row],[Company_Size_before_Layoffs]]-Table13[[#This Row],[Laid_Off]])</f>
        <v>825</v>
      </c>
      <c r="M1753" s="99" t="s">
        <v>35</v>
      </c>
      <c r="N1753" s="21" t="s">
        <v>25</v>
      </c>
      <c r="O1753" s="48"/>
      <c r="P1753" s="3">
        <v>2024</v>
      </c>
      <c r="Q1753" s="3">
        <f>VLOOKUP(Table13[[#This Row],[Location_HQ]],tech_layoffs_location!A:F,6,FALSE)</f>
        <v>40.441694099999999</v>
      </c>
      <c r="R1753" s="3">
        <f>VLOOKUP(Table13[[#This Row],[Location_HQ]],tech_layoffs_location!A:G,7,FALSE)</f>
        <v>-79.990086099999999</v>
      </c>
    </row>
    <row r="1754" spans="1:18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99" t="s">
        <v>35</v>
      </c>
      <c r="N1754" s="21" t="s">
        <v>31</v>
      </c>
      <c r="O1754" s="48">
        <v>10700</v>
      </c>
      <c r="P1754" s="3">
        <v>2024</v>
      </c>
      <c r="Q1754" s="3">
        <f>VLOOKUP(Table13[[#This Row],[Location_HQ]],tech_layoffs_location!A:F,6,FALSE)</f>
        <v>37.4443293</v>
      </c>
      <c r="R1754" s="3">
        <f>VLOOKUP(Table13[[#This Row],[Location_HQ]],tech_layoffs_location!A:G,7,FALSE)</f>
        <v>-122.1598465</v>
      </c>
    </row>
    <row r="1755" spans="1:18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SUM((H1755*100)/Table13[[#This Row],[Percentage]])</f>
        <v>12500</v>
      </c>
      <c r="L1755" s="24">
        <f>SUM(Table13[[#This Row],[Company_Size_before_Layoffs]]-Table13[[#This Row],[Laid_Off]])</f>
        <v>11500</v>
      </c>
      <c r="M1755" s="99" t="s">
        <v>87</v>
      </c>
      <c r="N1755" s="21" t="s">
        <v>36</v>
      </c>
      <c r="O1755" s="47">
        <v>5</v>
      </c>
      <c r="P1755" s="3">
        <v>2024</v>
      </c>
      <c r="Q1755" s="3">
        <f>VLOOKUP(Table13[[#This Row],[Location_HQ]],tech_layoffs_location!A:F,6,FALSE)</f>
        <v>30.271128600000001</v>
      </c>
      <c r="R1755" s="3">
        <f>VLOOKUP(Table13[[#This Row],[Location_HQ]],tech_layoffs_location!A:G,7,FALSE)</f>
        <v>-97.743699500000005</v>
      </c>
    </row>
    <row r="1756" spans="1:18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99" t="s">
        <v>1464</v>
      </c>
      <c r="N1756" s="21" t="s">
        <v>25</v>
      </c>
      <c r="O1756" s="48"/>
      <c r="P1756" s="3">
        <v>2024</v>
      </c>
      <c r="Q1756" s="3">
        <f>VLOOKUP(Table13[[#This Row],[Location_HQ]],tech_layoffs_location!A:F,6,FALSE)</f>
        <v>-34.928180500000003</v>
      </c>
      <c r="R1756" s="3">
        <f>VLOOKUP(Table13[[#This Row],[Location_HQ]],tech_layoffs_location!A:G,7,FALSE)</f>
        <v>138.59993119999999</v>
      </c>
    </row>
    <row r="1757" spans="1:18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99" t="s">
        <v>38</v>
      </c>
      <c r="N1757" s="21" t="s">
        <v>25</v>
      </c>
      <c r="O1757" s="48">
        <v>3</v>
      </c>
      <c r="P1757" s="3">
        <v>2024</v>
      </c>
      <c r="Q1757" s="3">
        <f>VLOOKUP(Table13[[#This Row],[Location_HQ]],tech_layoffs_location!A:F,6,FALSE)</f>
        <v>42.355433400000003</v>
      </c>
      <c r="R1757" s="3">
        <f>VLOOKUP(Table13[[#This Row],[Location_HQ]],tech_layoffs_location!A:G,7,FALSE)</f>
        <v>-71.060511000000005</v>
      </c>
    </row>
    <row r="1758" spans="1:18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99" t="s">
        <v>1378</v>
      </c>
      <c r="N1758" s="21" t="s">
        <v>111</v>
      </c>
      <c r="O1758" s="48">
        <v>214</v>
      </c>
      <c r="P1758" s="3">
        <v>2024</v>
      </c>
      <c r="Q1758" s="3">
        <f>VLOOKUP(Table13[[#This Row],[Location_HQ]],tech_layoffs_location!A:F,6,FALSE)</f>
        <v>30.271128600000001</v>
      </c>
      <c r="R1758" s="3">
        <f>VLOOKUP(Table13[[#This Row],[Location_HQ]],tech_layoffs_location!A:G,7,FALSE)</f>
        <v>-97.743699500000005</v>
      </c>
    </row>
    <row r="1759" spans="1:18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99" t="s">
        <v>80</v>
      </c>
      <c r="N1759" s="21" t="s">
        <v>20</v>
      </c>
      <c r="O1759" s="48">
        <v>3400</v>
      </c>
      <c r="P1759" s="3">
        <v>2024</v>
      </c>
      <c r="Q1759" s="3">
        <f>VLOOKUP(Table13[[#This Row],[Location_HQ]],tech_layoffs_location!A:F,6,FALSE)</f>
        <v>39.9527237</v>
      </c>
      <c r="R1759" s="3">
        <f>VLOOKUP(Table13[[#This Row],[Location_HQ]],tech_layoffs_location!A:G,7,FALSE)</f>
        <v>-75.163526200000007</v>
      </c>
    </row>
    <row r="1760" spans="1:18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99" t="s">
        <v>35</v>
      </c>
      <c r="N1760" s="21" t="s">
        <v>36</v>
      </c>
      <c r="O1760" s="48">
        <v>39</v>
      </c>
      <c r="P1760" s="3">
        <v>2024</v>
      </c>
      <c r="Q1760" s="3">
        <f>VLOOKUP(Table13[[#This Row],[Location_HQ]],tech_layoffs_location!A:F,6,FALSE)</f>
        <v>51.489333500000001</v>
      </c>
      <c r="R1760" s="3">
        <f>VLOOKUP(Table13[[#This Row],[Location_HQ]],tech_layoffs_location!A:G,7,FALSE)</f>
        <v>-0.14405508452768701</v>
      </c>
    </row>
    <row r="1761" spans="1:18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99" t="s">
        <v>1464</v>
      </c>
      <c r="N1761" s="21" t="s">
        <v>25</v>
      </c>
      <c r="O1761" s="48"/>
      <c r="P1761" s="3">
        <v>2024</v>
      </c>
      <c r="Q1761" s="3">
        <f>VLOOKUP(Table13[[#This Row],[Location_HQ]],tech_layoffs_location!A:F,6,FALSE)</f>
        <v>49.260872399999997</v>
      </c>
      <c r="R1761" s="3">
        <f>VLOOKUP(Table13[[#This Row],[Location_HQ]],tech_layoffs_location!A:G,7,FALSE)</f>
        <v>-123.113952</v>
      </c>
    </row>
    <row r="1762" spans="1:18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SUM((H1762*100)/Table13[[#This Row],[Percentage]])</f>
        <v>150</v>
      </c>
      <c r="L1762" s="24">
        <f>SUM(Table13[[#This Row],[Company_Size_before_Layoffs]]-Table13[[#This Row],[Laid_Off]])</f>
        <v>120</v>
      </c>
      <c r="M1762" s="99" t="s">
        <v>1404</v>
      </c>
      <c r="N1762" s="4" t="s">
        <v>1519</v>
      </c>
      <c r="O1762" s="33">
        <v>222</v>
      </c>
      <c r="P1762" s="3">
        <v>2024</v>
      </c>
      <c r="Q1762" s="3">
        <f>VLOOKUP(Table13[[#This Row],[Location_HQ]],tech_layoffs_location!A:F,6,FALSE)</f>
        <v>37.779258800000001</v>
      </c>
      <c r="R1762" s="3">
        <f>VLOOKUP(Table13[[#This Row],[Location_HQ]],tech_layoffs_location!A:G,7,FALSE)</f>
        <v>-122.4193286</v>
      </c>
    </row>
    <row r="1763" spans="1:18" x14ac:dyDescent="0.2">
      <c r="A1763" s="3">
        <v>1762</v>
      </c>
      <c r="B1763" s="21" t="s">
        <v>1454</v>
      </c>
      <c r="C1763" s="21" t="s">
        <v>79</v>
      </c>
      <c r="D1763" s="21"/>
      <c r="E1763" s="3" t="s">
        <v>1373</v>
      </c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99" t="s">
        <v>1464</v>
      </c>
      <c r="N1763" s="21" t="s">
        <v>52</v>
      </c>
      <c r="O1763" s="48">
        <v>39</v>
      </c>
      <c r="P1763" s="3">
        <v>2024</v>
      </c>
      <c r="Q1763" s="3">
        <f>VLOOKUP(Table13[[#This Row],[Location_HQ]],tech_layoffs_location!A:F,6,FALSE)</f>
        <v>34.053690899999999</v>
      </c>
      <c r="R1763" s="3">
        <f>VLOOKUP(Table13[[#This Row],[Location_HQ]],tech_layoffs_location!A:G,7,FALSE)</f>
        <v>-118.242766</v>
      </c>
    </row>
    <row r="1764" spans="1:18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99" t="s">
        <v>1713</v>
      </c>
      <c r="N1764" s="21" t="s">
        <v>31</v>
      </c>
      <c r="O1764" s="48"/>
      <c r="P1764" s="3">
        <v>2024</v>
      </c>
      <c r="Q1764" s="3">
        <f>VLOOKUP(Table13[[#This Row],[Location_HQ]],tech_layoffs_location!A:F,6,FALSE)</f>
        <v>35.682193599999998</v>
      </c>
      <c r="R1764" s="3">
        <f>VLOOKUP(Table13[[#This Row],[Location_HQ]],tech_layoffs_location!A:G,7,FALSE)</f>
        <v>139.76222100000001</v>
      </c>
    </row>
    <row r="1765" spans="1:18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99" t="s">
        <v>38</v>
      </c>
      <c r="N1765" s="4" t="s">
        <v>1510</v>
      </c>
      <c r="O1765" s="33">
        <v>1300</v>
      </c>
      <c r="P1765" s="7">
        <v>2024</v>
      </c>
      <c r="Q1765" s="3">
        <f>VLOOKUP(Table13[[#This Row],[Location_HQ]],tech_layoffs_location!A:F,6,FALSE)</f>
        <v>52.517036500000003</v>
      </c>
      <c r="R1765" s="3">
        <f>VLOOKUP(Table13[[#This Row],[Location_HQ]],tech_layoffs_location!A:G,7,FALSE)</f>
        <v>13.3888599</v>
      </c>
    </row>
    <row r="1766" spans="1:18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SUM((H1766*100)/Table13[[#This Row],[Percentage]])</f>
        <v>0</v>
      </c>
      <c r="L1766" s="24">
        <f>SUM(Table13[[#This Row],[Company_Size_before_Layoffs]]-Table13[[#This Row],[Laid_Off]])</f>
        <v>0</v>
      </c>
      <c r="M1766" s="99" t="s">
        <v>87</v>
      </c>
      <c r="N1766" s="4" t="s">
        <v>1505</v>
      </c>
      <c r="O1766" s="33">
        <v>38</v>
      </c>
      <c r="P1766" s="7">
        <v>2024</v>
      </c>
      <c r="Q1766" s="3">
        <f>VLOOKUP(Table13[[#This Row],[Location_HQ]],tech_layoffs_location!A:F,6,FALSE)</f>
        <v>40.7127281</v>
      </c>
      <c r="R1766" s="3">
        <f>VLOOKUP(Table13[[#This Row],[Location_HQ]],tech_layoffs_location!A:G,7,FALSE)</f>
        <v>-74.006015199999993</v>
      </c>
    </row>
    <row r="1767" spans="1:18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99" t="s">
        <v>87</v>
      </c>
      <c r="N1767" s="4" t="s">
        <v>1506</v>
      </c>
      <c r="O1767" s="33"/>
      <c r="P1767" s="3">
        <v>2024</v>
      </c>
      <c r="Q1767" s="3">
        <f>VLOOKUP(Table13[[#This Row],[Location_HQ]],tech_layoffs_location!A:F,6,FALSE)</f>
        <v>47.603832099999998</v>
      </c>
      <c r="R1767" s="3">
        <f>VLOOKUP(Table13[[#This Row],[Location_HQ]],tech_layoffs_location!A:G,7,FALSE)</f>
        <v>-122.330062</v>
      </c>
    </row>
    <row r="1768" spans="1:18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99" t="s">
        <v>1420</v>
      </c>
      <c r="N1768" s="21" t="s">
        <v>25</v>
      </c>
      <c r="O1768" s="48"/>
      <c r="P1768" s="3">
        <v>2024</v>
      </c>
      <c r="Q1768" s="3">
        <f>VLOOKUP(Table13[[#This Row],[Location_HQ]],tech_layoffs_location!A:F,6,FALSE)</f>
        <v>51.752013099999999</v>
      </c>
      <c r="R1768" s="3">
        <f>VLOOKUP(Table13[[#This Row],[Location_HQ]],tech_layoffs_location!A:G,7,FALSE)</f>
        <v>-1.2578499000000001</v>
      </c>
    </row>
    <row r="1769" spans="1:18" x14ac:dyDescent="0.2">
      <c r="A1769" s="3">
        <v>1768</v>
      </c>
      <c r="B1769" s="21" t="s">
        <v>1379</v>
      </c>
      <c r="C1769" s="3" t="s">
        <v>79</v>
      </c>
      <c r="E1769" s="3" t="s">
        <v>1373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99" t="s">
        <v>1378</v>
      </c>
      <c r="N1769" s="21" t="s">
        <v>36</v>
      </c>
      <c r="O1769" s="48"/>
      <c r="P1769" s="3">
        <v>2024</v>
      </c>
      <c r="Q1769" s="3">
        <f>VLOOKUP(Table13[[#This Row],[Location_HQ]],tech_layoffs_location!A:F,6,FALSE)</f>
        <v>34.053690899999999</v>
      </c>
      <c r="R1769" s="3">
        <f>VLOOKUP(Table13[[#This Row],[Location_HQ]],tech_layoffs_location!A:G,7,FALSE)</f>
        <v>-118.242766</v>
      </c>
    </row>
    <row r="1770" spans="1:18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SUM((H1770*100)/Table13[[#This Row],[Percentage]])</f>
        <v>1200</v>
      </c>
      <c r="L1770" s="24">
        <f>SUM(Table13[[#This Row],[Company_Size_before_Layoffs]]-Table13[[#This Row],[Laid_Off]])</f>
        <v>900</v>
      </c>
      <c r="M1770" s="99" t="s">
        <v>71</v>
      </c>
      <c r="N1770" s="21" t="s">
        <v>66</v>
      </c>
      <c r="O1770" s="48">
        <v>643</v>
      </c>
      <c r="P1770" s="3">
        <v>2024</v>
      </c>
      <c r="Q1770" s="3">
        <f>VLOOKUP(Table13[[#This Row],[Location_HQ]],tech_layoffs_location!A:F,6,FALSE)</f>
        <v>39.739236400000003</v>
      </c>
      <c r="R1770" s="3">
        <f>VLOOKUP(Table13[[#This Row],[Location_HQ]],tech_layoffs_location!A:G,7,FALSE)</f>
        <v>-104.98486200000001</v>
      </c>
    </row>
    <row r="1771" spans="1:18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SUM((Table13[[#This Row],[Laid_Off]]*100)/Table13[[#This Row],[Percentage]])</f>
        <v>0</v>
      </c>
      <c r="L1771" s="31">
        <f>SUM(Table13[[#This Row],[Company_Size_before_Layoffs]]-Table13[[#This Row],[Laid_Off]])</f>
        <v>0</v>
      </c>
      <c r="M1771" s="83" t="s">
        <v>1922</v>
      </c>
      <c r="N1771" s="4" t="s">
        <v>1506</v>
      </c>
      <c r="O1771" s="33">
        <v>272</v>
      </c>
      <c r="P1771" s="7">
        <v>2024</v>
      </c>
      <c r="Q1771" s="3">
        <f>VLOOKUP(Table13[[#This Row],[Location_HQ]],tech_layoffs_location!A:F,6,FALSE)</f>
        <v>37.779258800000001</v>
      </c>
      <c r="R1771" s="3">
        <f>VLOOKUP(Table13[[#This Row],[Location_HQ]],tech_layoffs_location!A:G,7,FALSE)</f>
        <v>-122.4193286</v>
      </c>
    </row>
    <row r="1772" spans="1:18" x14ac:dyDescent="0.2">
      <c r="A1772" s="3">
        <v>1771</v>
      </c>
      <c r="B1772" s="21" t="s">
        <v>317</v>
      </c>
      <c r="C1772" s="21" t="s">
        <v>77</v>
      </c>
      <c r="D1772" s="21"/>
      <c r="E1772" s="3" t="s">
        <v>1373</v>
      </c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SUM((H1772*100)/Table13[[#This Row],[Percentage]])</f>
        <v>180</v>
      </c>
      <c r="L1772" s="24">
        <f>SUM(Table13[[#This Row],[Company_Size_before_Layoffs]]-Table13[[#This Row],[Laid_Off]])</f>
        <v>0</v>
      </c>
      <c r="M1772" s="99" t="s">
        <v>24</v>
      </c>
      <c r="N1772" s="21" t="s">
        <v>31</v>
      </c>
      <c r="O1772" s="48">
        <v>899</v>
      </c>
      <c r="P1772" s="3">
        <v>2024</v>
      </c>
      <c r="Q1772" s="3">
        <f>VLOOKUP(Table13[[#This Row],[Location_HQ]],tech_layoffs_location!A:F,6,FALSE)</f>
        <v>32.717420199999999</v>
      </c>
      <c r="R1772" s="3">
        <f>VLOOKUP(Table13[[#This Row],[Location_HQ]],tech_layoffs_location!A:G,7,FALSE)</f>
        <v>-117.162772</v>
      </c>
    </row>
    <row r="1773" spans="1:18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SUM((H1773*100)/Table13[[#This Row],[Percentage]])</f>
        <v>6666.666666666667</v>
      </c>
      <c r="L1773" s="24">
        <f>SUM(Table13[[#This Row],[Company_Size_before_Layoffs]]-Table13[[#This Row],[Laid_Off]])</f>
        <v>6266.666666666667</v>
      </c>
      <c r="M1773" s="99" t="s">
        <v>35</v>
      </c>
      <c r="N1773" s="21" t="s">
        <v>31</v>
      </c>
      <c r="O1773" s="48">
        <v>8300</v>
      </c>
      <c r="P1773" s="3">
        <v>2024</v>
      </c>
      <c r="Q1773" s="3">
        <f>VLOOKUP(Table13[[#This Row],[Location_HQ]],tech_layoffs_location!A:F,6,FALSE)</f>
        <v>37.52966</v>
      </c>
      <c r="R1773" s="3">
        <f>VLOOKUP(Table13[[#This Row],[Location_HQ]],tech_layoffs_location!A:G,7,FALSE)</f>
        <v>-122.04024</v>
      </c>
    </row>
    <row r="1774" spans="1:18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SUM((Table13[[#This Row],[Laid_Off]]*100)/Table13[[#This Row],[Percentage]])</f>
        <v>261.53846153846155</v>
      </c>
      <c r="L1774" s="31">
        <f>SUM(Table13[[#This Row],[Company_Size_before_Layoffs]]-Table13[[#This Row],[Laid_Off]])</f>
        <v>227.53846153846155</v>
      </c>
      <c r="M1774" s="83" t="s">
        <v>1932</v>
      </c>
      <c r="N1774" s="4" t="s">
        <v>1497</v>
      </c>
      <c r="O1774" s="33">
        <v>424</v>
      </c>
      <c r="P1774" s="7">
        <v>2024</v>
      </c>
      <c r="Q1774" s="3">
        <f>VLOOKUP(Table13[[#This Row],[Location_HQ]],tech_layoffs_location!A:F,6,FALSE)</f>
        <v>-34.901111999999998</v>
      </c>
      <c r="R1774" s="3">
        <f>VLOOKUP(Table13[[#This Row],[Location_HQ]],tech_layoffs_location!A:G,7,FALSE)</f>
        <v>-56.164532000000001</v>
      </c>
    </row>
    <row r="1775" spans="1:18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SUM((H1775*100)/Table13[[#This Row],[Percentage]])</f>
        <v>420</v>
      </c>
      <c r="L1775" s="24">
        <f>SUM(Table13[[#This Row],[Company_Size_before_Layoffs]]-Table13[[#This Row],[Laid_Off]])</f>
        <v>315</v>
      </c>
      <c r="M1775" s="99" t="s">
        <v>133</v>
      </c>
      <c r="N1775" s="21" t="s">
        <v>84</v>
      </c>
      <c r="O1775" s="48">
        <v>390</v>
      </c>
      <c r="P1775" s="3">
        <v>2024</v>
      </c>
      <c r="Q1775" s="3">
        <f>VLOOKUP(Table13[[#This Row],[Location_HQ]],tech_layoffs_location!A:F,6,FALSE)</f>
        <v>40.7127281</v>
      </c>
      <c r="R1775" s="3">
        <f>VLOOKUP(Table13[[#This Row],[Location_HQ]],tech_layoffs_location!A:G,7,FALSE)</f>
        <v>-74.006015199999993</v>
      </c>
    </row>
    <row r="1776" spans="1:18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SUM((H1776*100)/Table13[[#This Row],[Percentage]])</f>
        <v>1555.5555555555557</v>
      </c>
      <c r="L1776" s="24">
        <f>SUM(Table13[[#This Row],[Company_Size_before_Layoffs]]-Table13[[#This Row],[Laid_Off]])</f>
        <v>1415.5555555555557</v>
      </c>
      <c r="M1776" s="99" t="s">
        <v>1381</v>
      </c>
      <c r="N1776" s="21" t="s">
        <v>25</v>
      </c>
      <c r="O1776" s="48"/>
      <c r="P1776" s="3">
        <v>2024</v>
      </c>
      <c r="Q1776" s="3">
        <f>VLOOKUP(Table13[[#This Row],[Location_HQ]],tech_layoffs_location!A:F,6,FALSE)</f>
        <v>-34.603718100000002</v>
      </c>
      <c r="R1776" s="3">
        <f>VLOOKUP(Table13[[#This Row],[Location_HQ]],tech_layoffs_location!A:G,7,FALSE)</f>
        <v>-58.381529999999998</v>
      </c>
    </row>
    <row r="1777" spans="1:18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99" t="s">
        <v>1459</v>
      </c>
      <c r="N1777" s="21" t="s">
        <v>25</v>
      </c>
      <c r="O1777" s="48"/>
      <c r="P1777" s="3">
        <v>2024</v>
      </c>
      <c r="Q1777" s="3">
        <f>VLOOKUP(Table13[[#This Row],[Location_HQ]],tech_layoffs_location!A:F,6,FALSE)</f>
        <v>59.913330100000003</v>
      </c>
      <c r="R1777" s="3">
        <f>VLOOKUP(Table13[[#This Row],[Location_HQ]],tech_layoffs_location!A:G,7,FALSE)</f>
        <v>10.7389701</v>
      </c>
    </row>
    <row r="1778" spans="1:18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83" t="s">
        <v>1919</v>
      </c>
      <c r="N1778" s="4" t="s">
        <v>1497</v>
      </c>
      <c r="O1778" s="33">
        <v>746</v>
      </c>
      <c r="P1778" s="7">
        <v>2024</v>
      </c>
      <c r="Q1778" s="3">
        <f>VLOOKUP(Table13[[#This Row],[Location_HQ]],tech_layoffs_location!A:F,6,FALSE)</f>
        <v>51.489333500000001</v>
      </c>
      <c r="R1778" s="3">
        <f>VLOOKUP(Table13[[#This Row],[Location_HQ]],tech_layoffs_location!A:G,7,FALSE)</f>
        <v>-0.14405508452768701</v>
      </c>
    </row>
    <row r="1779" spans="1:18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99" t="s">
        <v>1464</v>
      </c>
      <c r="N1779" s="21" t="s">
        <v>25</v>
      </c>
      <c r="O1779" s="48"/>
      <c r="P1779" s="3">
        <v>2024</v>
      </c>
      <c r="Q1779" s="3">
        <f>VLOOKUP(Table13[[#This Row],[Location_HQ]],tech_layoffs_location!A:F,6,FALSE)</f>
        <v>40.7127281</v>
      </c>
      <c r="R1779" s="3">
        <f>VLOOKUP(Table13[[#This Row],[Location_HQ]],tech_layoffs_location!A:G,7,FALSE)</f>
        <v>-74.006015199999993</v>
      </c>
    </row>
    <row r="1780" spans="1:18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SUM((H1780*100)/Table13[[#This Row],[Percentage]])</f>
        <v>75</v>
      </c>
      <c r="L1780" s="24">
        <f>SUM(Table13[[#This Row],[Company_Size_before_Layoffs]]-Table13[[#This Row],[Laid_Off]])</f>
        <v>60</v>
      </c>
      <c r="M1780" s="99" t="s">
        <v>95</v>
      </c>
      <c r="N1780" s="4" t="s">
        <v>1505</v>
      </c>
      <c r="O1780" s="33">
        <v>56</v>
      </c>
      <c r="P1780" s="7">
        <v>2024</v>
      </c>
      <c r="Q1780" s="3">
        <f>VLOOKUP(Table13[[#This Row],[Location_HQ]],tech_layoffs_location!A:F,6,FALSE)</f>
        <v>32.0852997</v>
      </c>
      <c r="R1780" s="3">
        <f>VLOOKUP(Table13[[#This Row],[Location_HQ]],tech_layoffs_location!A:G,7,FALSE)</f>
        <v>34.781806400000001</v>
      </c>
    </row>
    <row r="1781" spans="1:18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99" t="s">
        <v>75</v>
      </c>
      <c r="N1781" s="21" t="s">
        <v>36</v>
      </c>
      <c r="O1781" s="48">
        <v>3</v>
      </c>
      <c r="P1781" s="3">
        <v>2024</v>
      </c>
      <c r="Q1781" s="3">
        <f>VLOOKUP(Table13[[#This Row],[Location_HQ]],tech_layoffs_location!A:F,6,FALSE)</f>
        <v>45.520247099999999</v>
      </c>
      <c r="R1781" s="3">
        <f>VLOOKUP(Table13[[#This Row],[Location_HQ]],tech_layoffs_location!A:G,7,FALSE)</f>
        <v>-122.674194</v>
      </c>
    </row>
    <row r="1782" spans="1:18" x14ac:dyDescent="0.2">
      <c r="A1782" s="3">
        <v>1781</v>
      </c>
      <c r="B1782" s="21" t="s">
        <v>1488</v>
      </c>
      <c r="C1782" s="21" t="s">
        <v>79</v>
      </c>
      <c r="D1782" s="21"/>
      <c r="E1782" s="3" t="s">
        <v>1373</v>
      </c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SUM((H1782*100)/Table13[[#This Row],[Percentage]])</f>
        <v>471.42857142857144</v>
      </c>
      <c r="L1782" s="24">
        <f>SUM(Table13[[#This Row],[Company_Size_before_Layoffs]]-Table13[[#This Row],[Laid_Off]])</f>
        <v>438.42857142857144</v>
      </c>
      <c r="M1782" s="99" t="s">
        <v>242</v>
      </c>
      <c r="N1782" s="21" t="s">
        <v>25</v>
      </c>
      <c r="O1782" s="48"/>
      <c r="P1782" s="3">
        <v>2024</v>
      </c>
      <c r="Q1782" s="3">
        <f>VLOOKUP(Table13[[#This Row],[Location_HQ]],tech_layoffs_location!A:F,6,FALSE)</f>
        <v>34.053690899999999</v>
      </c>
      <c r="R1782" s="3">
        <f>VLOOKUP(Table13[[#This Row],[Location_HQ]],tech_layoffs_location!A:G,7,FALSE)</f>
        <v>-118.242766</v>
      </c>
    </row>
    <row r="1783" spans="1:18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99" t="s">
        <v>19</v>
      </c>
      <c r="N1783" s="4" t="s">
        <v>31</v>
      </c>
      <c r="O1783" s="33">
        <v>26</v>
      </c>
      <c r="P1783" s="3">
        <v>2024</v>
      </c>
      <c r="Q1783" s="3">
        <f>VLOOKUP(Table13[[#This Row],[Location_HQ]],tech_layoffs_location!A:F,6,FALSE)</f>
        <v>37.3893889</v>
      </c>
      <c r="R1783" s="3">
        <f>VLOOKUP(Table13[[#This Row],[Location_HQ]],tech_layoffs_location!A:G,7,FALSE)</f>
        <v>-122.0832101</v>
      </c>
    </row>
    <row r="1784" spans="1:18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83" t="s">
        <v>1922</v>
      </c>
      <c r="N1784" s="4" t="s">
        <v>1505</v>
      </c>
      <c r="O1784" s="33">
        <v>118</v>
      </c>
      <c r="P1784" s="7">
        <v>2024</v>
      </c>
      <c r="Q1784" s="3">
        <f>VLOOKUP(Table13[[#This Row],[Location_HQ]],tech_layoffs_location!A:F,6,FALSE)</f>
        <v>40.7127281</v>
      </c>
      <c r="R1784" s="3">
        <f>VLOOKUP(Table13[[#This Row],[Location_HQ]],tech_layoffs_location!A:G,7,FALSE)</f>
        <v>-74.006015199999993</v>
      </c>
    </row>
    <row r="1785" spans="1:18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83" t="s">
        <v>1918</v>
      </c>
      <c r="N1785" s="4" t="s">
        <v>1507</v>
      </c>
      <c r="O1785" s="33">
        <v>32</v>
      </c>
      <c r="P1785" s="7">
        <v>2024</v>
      </c>
      <c r="Q1785" s="3">
        <f>VLOOKUP(Table13[[#This Row],[Location_HQ]],tech_layoffs_location!A:F,6,FALSE)</f>
        <v>43.616616299999997</v>
      </c>
      <c r="R1785" s="3">
        <f>VLOOKUP(Table13[[#This Row],[Location_HQ]],tech_layoffs_location!A:G,7,FALSE)</f>
        <v>-116.200886</v>
      </c>
    </row>
    <row r="1786" spans="1:18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99" t="s">
        <v>38</v>
      </c>
      <c r="N1786" s="4" t="s">
        <v>1505</v>
      </c>
      <c r="O1786" s="33">
        <v>67</v>
      </c>
      <c r="P1786" s="7">
        <v>2024</v>
      </c>
      <c r="Q1786" s="3">
        <f>VLOOKUP(Table13[[#This Row],[Location_HQ]],tech_layoffs_location!A:F,6,FALSE)</f>
        <v>40.7127281</v>
      </c>
      <c r="R1786" s="3">
        <f>VLOOKUP(Table13[[#This Row],[Location_HQ]],tech_layoffs_location!A:G,7,FALSE)</f>
        <v>-74.006015199999993</v>
      </c>
    </row>
    <row r="1787" spans="1:18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SUM((Table13[[#This Row],[Laid_Off]]*100)/Table13[[#This Row],[Percentage]])</f>
        <v>#DIV/0!</v>
      </c>
      <c r="L1787" s="31" t="e">
        <f>SUM(Table13[[#This Row],[Company_Size_before_Layoffs]]-Table13[[#This Row],[Laid_Off]])</f>
        <v>#DIV/0!</v>
      </c>
      <c r="M1787" s="83" t="s">
        <v>1404</v>
      </c>
      <c r="N1787" s="45" t="s">
        <v>31</v>
      </c>
      <c r="O1787" s="33"/>
      <c r="P1787" s="7">
        <v>2024</v>
      </c>
      <c r="Q1787" s="3">
        <f>VLOOKUP(Table13[[#This Row],[Location_HQ]],tech_layoffs_location!A:F,6,FALSE)</f>
        <v>47.603832099999998</v>
      </c>
      <c r="R1787" s="3">
        <f>VLOOKUP(Table13[[#This Row],[Location_HQ]],tech_layoffs_location!A:G,7,FALSE)</f>
        <v>-122.330062</v>
      </c>
    </row>
    <row r="1788" spans="1:18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99" t="s">
        <v>24</v>
      </c>
      <c r="N1788" s="21" t="s">
        <v>25</v>
      </c>
      <c r="O1788" s="48">
        <v>86</v>
      </c>
      <c r="P1788" s="3">
        <v>2024</v>
      </c>
      <c r="Q1788" s="3">
        <f>VLOOKUP(Table13[[#This Row],[Location_HQ]],tech_layoffs_location!A:F,6,FALSE)</f>
        <v>31.788471850000001</v>
      </c>
      <c r="R1788" s="3">
        <f>VLOOKUP(Table13[[#This Row],[Location_HQ]],tech_layoffs_location!A:G,7,FALSE)</f>
        <v>35.218794410944902</v>
      </c>
    </row>
    <row r="1789" spans="1:18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99" t="s">
        <v>1404</v>
      </c>
      <c r="N1789" s="21" t="s">
        <v>31</v>
      </c>
      <c r="O1789" s="48"/>
      <c r="P1789" s="3">
        <v>2024</v>
      </c>
      <c r="Q1789" s="3">
        <f>VLOOKUP(Table13[[#This Row],[Location_HQ]],tech_layoffs_location!A:F,6,FALSE)</f>
        <v>47.603832099999998</v>
      </c>
      <c r="R1789" s="3">
        <f>VLOOKUP(Table13[[#This Row],[Location_HQ]],tech_layoffs_location!A:G,7,FALSE)</f>
        <v>-122.330062</v>
      </c>
    </row>
    <row r="1790" spans="1:18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SUM((Table13[[#This Row],[Laid_Off]]*100)/Table13[[#This Row],[Percentage]])</f>
        <v>100</v>
      </c>
      <c r="L1790" s="31">
        <f>SUM(Table13[[#This Row],[Company_Size_before_Layoffs]]-Table13[[#This Row],[Laid_Off]])</f>
        <v>70</v>
      </c>
      <c r="M1790" s="83" t="s">
        <v>1922</v>
      </c>
      <c r="N1790" s="45" t="s">
        <v>25</v>
      </c>
      <c r="O1790" s="33"/>
      <c r="P1790" s="7">
        <v>2024</v>
      </c>
      <c r="Q1790" s="3">
        <f>VLOOKUP(Table13[[#This Row],[Location_HQ]],tech_layoffs_location!A:F,6,FALSE)</f>
        <v>32.0852997</v>
      </c>
      <c r="R1790" s="3">
        <f>VLOOKUP(Table13[[#This Row],[Location_HQ]],tech_layoffs_location!A:G,7,FALSE)</f>
        <v>34.781806400000001</v>
      </c>
    </row>
    <row r="1791" spans="1:18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SUM((H1791*100)/Table13[[#This Row],[Percentage]])</f>
        <v>300</v>
      </c>
      <c r="L1791" s="24">
        <f>SUM(Table13[[#This Row],[Company_Size_before_Layoffs]]-Table13[[#This Row],[Laid_Off]])</f>
        <v>270</v>
      </c>
      <c r="M1791" s="99" t="s">
        <v>120</v>
      </c>
      <c r="N1791" s="4" t="s">
        <v>1519</v>
      </c>
      <c r="O1791" s="33">
        <v>651</v>
      </c>
      <c r="P1791" s="3">
        <v>2024</v>
      </c>
      <c r="Q1791" s="3">
        <f>VLOOKUP(Table13[[#This Row],[Location_HQ]],tech_layoffs_location!A:F,6,FALSE)</f>
        <v>39.158168000000003</v>
      </c>
      <c r="R1791" s="3">
        <f>VLOOKUP(Table13[[#This Row],[Location_HQ]],tech_layoffs_location!A:G,7,FALSE)</f>
        <v>-75.524368199999998</v>
      </c>
    </row>
    <row r="1792" spans="1:18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SUM((H1792*100)/Table13[[#This Row],[Percentage]])</f>
        <v>714.28571428571433</v>
      </c>
      <c r="L1792" s="24">
        <f>SUM(Table13[[#This Row],[Company_Size_before_Layoffs]]-Table13[[#This Row],[Laid_Off]])</f>
        <v>614.28571428571433</v>
      </c>
      <c r="M1792" s="99" t="s">
        <v>38</v>
      </c>
      <c r="N1792" s="21" t="s">
        <v>31</v>
      </c>
      <c r="O1792" s="48">
        <v>571</v>
      </c>
      <c r="P1792" s="3">
        <v>2024</v>
      </c>
      <c r="Q1792" s="3">
        <f>VLOOKUP(Table13[[#This Row],[Location_HQ]],tech_layoffs_location!A:F,6,FALSE)</f>
        <v>32.0852997</v>
      </c>
      <c r="R1792" s="3">
        <f>VLOOKUP(Table13[[#This Row],[Location_HQ]],tech_layoffs_location!A:G,7,FALSE)</f>
        <v>34.781806400000001</v>
      </c>
    </row>
    <row r="1793" spans="1:18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99" t="s">
        <v>133</v>
      </c>
      <c r="N1793" s="4" t="s">
        <v>1497</v>
      </c>
      <c r="O1793" s="18">
        <v>117</v>
      </c>
      <c r="P1793" s="7">
        <v>2024</v>
      </c>
      <c r="Q1793" s="3">
        <f>VLOOKUP(Table13[[#This Row],[Location_HQ]],tech_layoffs_location!A:F,6,FALSE)</f>
        <v>40.7127281</v>
      </c>
      <c r="R1793" s="3">
        <f>VLOOKUP(Table13[[#This Row],[Location_HQ]],tech_layoffs_location!A:G,7,FALSE)</f>
        <v>-74.006015199999993</v>
      </c>
    </row>
    <row r="1794" spans="1:18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99" t="s">
        <v>80</v>
      </c>
      <c r="N1794" s="21" t="s">
        <v>25</v>
      </c>
      <c r="O1794" s="48">
        <v>377</v>
      </c>
      <c r="P1794" s="3">
        <v>2024</v>
      </c>
      <c r="Q1794" s="3">
        <f>VLOOKUP(Table13[[#This Row],[Location_HQ]],tech_layoffs_location!A:F,6,FALSE)</f>
        <v>59.913330100000003</v>
      </c>
      <c r="R1794" s="3">
        <f>VLOOKUP(Table13[[#This Row],[Location_HQ]],tech_layoffs_location!A:G,7,FALSE)</f>
        <v>10.7389701</v>
      </c>
    </row>
    <row r="1795" spans="1:18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83" t="s">
        <v>35</v>
      </c>
      <c r="N1795" s="4" t="s">
        <v>1519</v>
      </c>
      <c r="O1795" s="33">
        <v>214</v>
      </c>
      <c r="P1795" s="7">
        <v>2024</v>
      </c>
      <c r="Q1795" s="3">
        <f>VLOOKUP(Table13[[#This Row],[Location_HQ]],tech_layoffs_location!A:F,6,FALSE)</f>
        <v>40.7127281</v>
      </c>
      <c r="R1795" s="3">
        <f>VLOOKUP(Table13[[#This Row],[Location_HQ]],tech_layoffs_location!A:G,7,FALSE)</f>
        <v>-74.006015199999993</v>
      </c>
    </row>
    <row r="1796" spans="1:18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99" t="s">
        <v>33</v>
      </c>
      <c r="N1796" s="21" t="s">
        <v>25</v>
      </c>
      <c r="O1796" s="48"/>
      <c r="P1796" s="3">
        <v>2024</v>
      </c>
      <c r="Q1796" s="3">
        <f>VLOOKUP(Table13[[#This Row],[Location_HQ]],tech_layoffs_location!A:F,6,FALSE)</f>
        <v>-1.2832532999999999</v>
      </c>
      <c r="R1796" s="3">
        <f>VLOOKUP(Table13[[#This Row],[Location_HQ]],tech_layoffs_location!A:G,7,FALSE)</f>
        <v>36.817244899999999</v>
      </c>
    </row>
    <row r="1797" spans="1:18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99" t="s">
        <v>38</v>
      </c>
      <c r="N1797" s="21" t="s">
        <v>52</v>
      </c>
      <c r="O1797" s="48">
        <v>71</v>
      </c>
      <c r="P1797" s="3">
        <v>2024</v>
      </c>
      <c r="Q1797" s="3">
        <f>VLOOKUP(Table13[[#This Row],[Location_HQ]],tech_layoffs_location!A:F,6,FALSE)</f>
        <v>12.98815675</v>
      </c>
      <c r="R1797" s="3">
        <f>VLOOKUP(Table13[[#This Row],[Location_HQ]],tech_layoffs_location!A:G,7,FALSE)</f>
        <v>77.622600037959998</v>
      </c>
    </row>
    <row r="1798" spans="1:18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SUM((H1798*100)/Table13[[#This Row],[Percentage]])</f>
        <v>409.09090909090907</v>
      </c>
      <c r="L1798" s="24">
        <f>SUM(Table13[[#This Row],[Company_Size_before_Layoffs]]-Table13[[#This Row],[Laid_Off]])</f>
        <v>364.09090909090907</v>
      </c>
      <c r="M1798" s="99" t="s">
        <v>1444</v>
      </c>
      <c r="N1798" s="3" t="s">
        <v>25</v>
      </c>
      <c r="O1798" s="48"/>
      <c r="P1798" s="3">
        <v>2024</v>
      </c>
      <c r="Q1798" s="3">
        <f>VLOOKUP(Table13[[#This Row],[Location_HQ]],tech_layoffs_location!A:F,6,FALSE)</f>
        <v>13.0836939</v>
      </c>
      <c r="R1798" s="3">
        <f>VLOOKUP(Table13[[#This Row],[Location_HQ]],tech_layoffs_location!A:G,7,FALSE)</f>
        <v>80.270185999999995</v>
      </c>
    </row>
    <row r="1799" spans="1:18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99" t="s">
        <v>38</v>
      </c>
      <c r="N1799" s="21" t="s">
        <v>25</v>
      </c>
      <c r="P1799" s="3">
        <v>2024</v>
      </c>
      <c r="Q1799" s="3">
        <f>VLOOKUP(Table13[[#This Row],[Location_HQ]],tech_layoffs_location!A:F,6,FALSE)</f>
        <v>28.570633300000001</v>
      </c>
      <c r="R1799" s="3">
        <f>VLOOKUP(Table13[[#This Row],[Location_HQ]],tech_layoffs_location!A:G,7,FALSE)</f>
        <v>77.327214699999999</v>
      </c>
    </row>
    <row r="1800" spans="1:18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99" t="s">
        <v>1420</v>
      </c>
      <c r="N1800" s="21" t="s">
        <v>25</v>
      </c>
      <c r="O1800" s="48"/>
      <c r="P1800" s="3">
        <v>2024</v>
      </c>
      <c r="Q1800" s="3">
        <f>VLOOKUP(Table13[[#This Row],[Location_HQ]],tech_layoffs_location!A:F,6,FALSE)</f>
        <v>37.354106999999999</v>
      </c>
      <c r="R1800" s="3">
        <f>VLOOKUP(Table13[[#This Row],[Location_HQ]],tech_layoffs_location!A:G,7,FALSE)</f>
        <v>-121.95523799999999</v>
      </c>
    </row>
    <row r="1801" spans="1:18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SUM((Table13[[#This Row],[Laid_Off]]*100)/Table13[[#This Row],[Percentage]])</f>
        <v>0</v>
      </c>
      <c r="L1801" s="31">
        <f>SUM(Table13[[#This Row],[Company_Size_before_Layoffs]]-Table13[[#This Row],[Laid_Off]])</f>
        <v>0</v>
      </c>
      <c r="M1801" s="83" t="s">
        <v>1924</v>
      </c>
      <c r="N1801" s="21" t="s">
        <v>1717</v>
      </c>
      <c r="O1801" s="33"/>
      <c r="P1801" s="7">
        <v>2024</v>
      </c>
      <c r="Q1801" s="3">
        <f>VLOOKUP(Table13[[#This Row],[Location_HQ]],tech_layoffs_location!A:F,6,FALSE)</f>
        <v>52.517036500000003</v>
      </c>
      <c r="R1801" s="3">
        <f>VLOOKUP(Table13[[#This Row],[Location_HQ]],tech_layoffs_location!A:G,7,FALSE)</f>
        <v>13.3888599</v>
      </c>
    </row>
    <row r="1802" spans="1:18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99" t="s">
        <v>1450</v>
      </c>
      <c r="N1802" s="21" t="s">
        <v>25</v>
      </c>
      <c r="O1802" s="48"/>
      <c r="P1802" s="3">
        <v>2024</v>
      </c>
      <c r="Q1802" s="3">
        <f>VLOOKUP(Table13[[#This Row],[Location_HQ]],tech_layoffs_location!A:F,6,FALSE)</f>
        <v>42.375640099999998</v>
      </c>
      <c r="R1802" s="3">
        <f>VLOOKUP(Table13[[#This Row],[Location_HQ]],tech_layoffs_location!A:G,7,FALSE)</f>
        <v>-71.235800400000002</v>
      </c>
    </row>
    <row r="1803" spans="1:18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99" t="s">
        <v>1464</v>
      </c>
      <c r="N1803" s="21" t="s">
        <v>25</v>
      </c>
      <c r="O1803" s="48"/>
      <c r="P1803" s="3">
        <v>2024</v>
      </c>
      <c r="Q1803" s="3">
        <f>VLOOKUP(Table13[[#This Row],[Location_HQ]],tech_layoffs_location!A:F,6,FALSE)</f>
        <v>34.765088800000001</v>
      </c>
      <c r="R1803" s="3">
        <f>VLOOKUP(Table13[[#This Row],[Location_HQ]],tech_layoffs_location!A:G,7,FALSE)</f>
        <v>-87.698640699999999</v>
      </c>
    </row>
    <row r="1804" spans="1:18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99" t="s">
        <v>1404</v>
      </c>
      <c r="N1804" s="21" t="s">
        <v>25</v>
      </c>
      <c r="O1804" s="48"/>
      <c r="P1804" s="3">
        <v>2024</v>
      </c>
      <c r="Q1804" s="3">
        <f>VLOOKUP(Table13[[#This Row],[Location_HQ]],tech_layoffs_location!A:F,6,FALSE)</f>
        <v>37.451967099999997</v>
      </c>
      <c r="R1804" s="3">
        <f>VLOOKUP(Table13[[#This Row],[Location_HQ]],tech_layoffs_location!A:G,7,FALSE)</f>
        <v>-122.177992</v>
      </c>
    </row>
    <row r="1805" spans="1:18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SUM((H1805*100)/Table13[[#This Row],[Percentage]])</f>
        <v>325</v>
      </c>
      <c r="L1805" s="24">
        <f>SUM(Table13[[#This Row],[Company_Size_before_Layoffs]]-Table13[[#This Row],[Laid_Off]])</f>
        <v>260</v>
      </c>
      <c r="M1805" s="99" t="s">
        <v>38</v>
      </c>
      <c r="N1805" s="4" t="s">
        <v>1519</v>
      </c>
      <c r="O1805" s="33">
        <v>543</v>
      </c>
      <c r="P1805" s="7">
        <v>2024</v>
      </c>
      <c r="Q1805" s="3">
        <f>VLOOKUP(Table13[[#This Row],[Location_HQ]],tech_layoffs_location!A:F,6,FALSE)</f>
        <v>40.7127281</v>
      </c>
      <c r="R1805" s="3">
        <f>VLOOKUP(Table13[[#This Row],[Location_HQ]],tech_layoffs_location!A:G,7,FALSE)</f>
        <v>-74.006015199999993</v>
      </c>
    </row>
    <row r="1806" spans="1:18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SUM(Table13[[#This Row],[Company_Size_before_Layoffs]]-Table13[[#This Row],[Laid_Off]])</f>
        <v>0</v>
      </c>
      <c r="M1806" s="83" t="s">
        <v>1922</v>
      </c>
      <c r="N1806" s="4" t="s">
        <v>1507</v>
      </c>
      <c r="O1806" s="33">
        <v>39</v>
      </c>
      <c r="P1806" s="7">
        <v>2024</v>
      </c>
      <c r="Q1806" s="3">
        <f>VLOOKUP(Table13[[#This Row],[Location_HQ]],tech_layoffs_location!A:F,6,FALSE)</f>
        <v>37.724929600000003</v>
      </c>
      <c r="R1806" s="3">
        <f>VLOOKUP(Table13[[#This Row],[Location_HQ]],tech_layoffs_location!A:G,7,FALSE)</f>
        <v>-122.15607679999999</v>
      </c>
    </row>
    <row r="1807" spans="1:18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83" t="s">
        <v>1918</v>
      </c>
      <c r="N1807" s="4" t="s">
        <v>1497</v>
      </c>
      <c r="O1807" s="33">
        <v>5900</v>
      </c>
      <c r="P1807" s="7">
        <v>2024</v>
      </c>
      <c r="Q1807" s="3">
        <f>VLOOKUP(Table13[[#This Row],[Location_HQ]],tech_layoffs_location!A:F,6,FALSE)</f>
        <v>37.354106999999999</v>
      </c>
      <c r="R1807" s="3">
        <f>VLOOKUP(Table13[[#This Row],[Location_HQ]],tech_layoffs_location!A:G,7,FALSE)</f>
        <v>-121.95523799999999</v>
      </c>
    </row>
    <row r="1808" spans="1:18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99" t="s">
        <v>1723</v>
      </c>
      <c r="N1808" s="4" t="s">
        <v>1510</v>
      </c>
      <c r="O1808" s="33">
        <v>95</v>
      </c>
      <c r="P1808" s="3">
        <v>2024</v>
      </c>
      <c r="Q1808" s="3">
        <f>VLOOKUP(Table13[[#This Row],[Location_HQ]],tech_layoffs_location!A:F,6,FALSE)</f>
        <v>37.779258800000001</v>
      </c>
      <c r="R1808" s="3">
        <f>VLOOKUP(Table13[[#This Row],[Location_HQ]],tech_layoffs_location!A:G,7,FALSE)</f>
        <v>-122.4193286</v>
      </c>
    </row>
    <row r="1809" spans="1:18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99" t="s">
        <v>19</v>
      </c>
      <c r="N1809" s="21" t="s">
        <v>25</v>
      </c>
      <c r="O1809" s="48"/>
      <c r="P1809" s="3">
        <v>2024</v>
      </c>
      <c r="Q1809" s="3">
        <f>VLOOKUP(Table13[[#This Row],[Location_HQ]],tech_layoffs_location!A:F,6,FALSE)</f>
        <v>-2.4833826000000001</v>
      </c>
      <c r="R1809" s="3">
        <f>VLOOKUP(Table13[[#This Row],[Location_HQ]],tech_layoffs_location!A:G,7,FALSE)</f>
        <v>117.8902853</v>
      </c>
    </row>
    <row r="1810" spans="1:18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99" t="s">
        <v>51</v>
      </c>
      <c r="N1810" s="21" t="s">
        <v>52</v>
      </c>
      <c r="O1810" s="48">
        <v>54</v>
      </c>
      <c r="P1810" s="3">
        <v>2024</v>
      </c>
      <c r="Q1810" s="3">
        <f>VLOOKUP(Table13[[#This Row],[Location_HQ]],tech_layoffs_location!A:F,6,FALSE)</f>
        <v>33.748992399999999</v>
      </c>
      <c r="R1810" s="3">
        <f>VLOOKUP(Table13[[#This Row],[Location_HQ]],tech_layoffs_location!A:G,7,FALSE)</f>
        <v>-84.390264400000007</v>
      </c>
    </row>
    <row r="1811" spans="1:18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SUM((H1811*100)/Table13[[#This Row],[Percentage]])</f>
        <v>143</v>
      </c>
      <c r="L1811" s="24">
        <f>SUM(Table13[[#This Row],[Company_Size_before_Layoffs]]-Table13[[#This Row],[Laid_Off]])</f>
        <v>0</v>
      </c>
      <c r="M1811" s="99" t="s">
        <v>24</v>
      </c>
      <c r="N1811" s="21" t="s">
        <v>36</v>
      </c>
      <c r="O1811" s="48">
        <v>83</v>
      </c>
      <c r="P1811" s="3">
        <v>2024</v>
      </c>
      <c r="Q1811" s="3">
        <f>VLOOKUP(Table13[[#This Row],[Location_HQ]],tech_layoffs_location!A:F,6,FALSE)</f>
        <v>40.7127281</v>
      </c>
      <c r="R1811" s="3">
        <f>VLOOKUP(Table13[[#This Row],[Location_HQ]],tech_layoffs_location!A:G,7,FALSE)</f>
        <v>-74.006015199999993</v>
      </c>
    </row>
    <row r="1812" spans="1:18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SUM((H1812*100)/Table13[[#This Row],[Percentage]])</f>
        <v>0</v>
      </c>
      <c r="L1812" s="24">
        <f>SUM(Table13[[#This Row],[Company_Size_before_Layoffs]]-Table13[[#This Row],[Laid_Off]])</f>
        <v>0</v>
      </c>
      <c r="M1812" s="99" t="s">
        <v>1464</v>
      </c>
      <c r="N1812" s="21" t="s">
        <v>25</v>
      </c>
      <c r="O1812" s="48"/>
      <c r="P1812" s="3">
        <v>2024</v>
      </c>
      <c r="Q1812" s="3">
        <f>VLOOKUP(Table13[[#This Row],[Location_HQ]],tech_layoffs_location!A:F,6,FALSE)</f>
        <v>47.603832099999998</v>
      </c>
      <c r="R1812" s="3">
        <f>VLOOKUP(Table13[[#This Row],[Location_HQ]],tech_layoffs_location!A:G,7,FALSE)</f>
        <v>-122.330062</v>
      </c>
    </row>
    <row r="1813" spans="1:18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SUM((H1813*100)/Table13[[#This Row],[Percentage]])</f>
        <v>230</v>
      </c>
      <c r="L1813" s="24">
        <f>SUM(Table13[[#This Row],[Company_Size_before_Layoffs]]-Table13[[#This Row],[Laid_Off]])</f>
        <v>207</v>
      </c>
      <c r="M1813" s="99" t="s">
        <v>35</v>
      </c>
      <c r="N1813" s="21" t="s">
        <v>36</v>
      </c>
      <c r="O1813" s="48">
        <v>131</v>
      </c>
      <c r="P1813" s="3">
        <v>2024</v>
      </c>
      <c r="Q1813" s="3">
        <f>VLOOKUP(Table13[[#This Row],[Location_HQ]],tech_layoffs_location!A:F,6,FALSE)</f>
        <v>31.920863600000001</v>
      </c>
      <c r="R1813" s="3">
        <f>VLOOKUP(Table13[[#This Row],[Location_HQ]],tech_layoffs_location!A:G,7,FALSE)</f>
        <v>34.794139992831198</v>
      </c>
    </row>
    <row r="1814" spans="1:18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SUM((H1814*100)/Table13[[#This Row],[Percentage]])</f>
        <v>0</v>
      </c>
      <c r="L1814" s="24">
        <f>SUM(Table13[[#This Row],[Company_Size_before_Layoffs]]-Table13[[#This Row],[Laid_Off]])</f>
        <v>0</v>
      </c>
      <c r="M1814" s="99" t="s">
        <v>1426</v>
      </c>
      <c r="N1814" s="21" t="s">
        <v>36</v>
      </c>
      <c r="O1814" s="48">
        <v>83</v>
      </c>
      <c r="P1814" s="3">
        <v>2024</v>
      </c>
      <c r="Q1814" s="3">
        <f>VLOOKUP(Table13[[#This Row],[Location_HQ]],tech_layoffs_location!A:F,6,FALSE)</f>
        <v>45.520247099999999</v>
      </c>
      <c r="R1814" s="3">
        <f>VLOOKUP(Table13[[#This Row],[Location_HQ]],tech_layoffs_location!A:G,7,FALSE)</f>
        <v>-122.674194</v>
      </c>
    </row>
    <row r="1815" spans="1:18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SUM((Table13[[#This Row],[Laid_Off]]*100)/Table13[[#This Row],[Percentage]])</f>
        <v>1917.391304347826</v>
      </c>
      <c r="L1815" s="31">
        <f>SUM(Table13[[#This Row],[Company_Size_before_Layoffs]]-Table13[[#This Row],[Laid_Off]])</f>
        <v>1476.391304347826</v>
      </c>
      <c r="M1815" s="83" t="s">
        <v>1921</v>
      </c>
      <c r="N1815" s="45" t="s">
        <v>31</v>
      </c>
      <c r="O1815" s="33"/>
      <c r="P1815" s="7">
        <v>2024</v>
      </c>
      <c r="Q1815" s="3">
        <f>VLOOKUP(Table13[[#This Row],[Location_HQ]],tech_layoffs_location!A:F,6,FALSE)</f>
        <v>37.354106999999999</v>
      </c>
      <c r="R1815" s="3">
        <f>VLOOKUP(Table13[[#This Row],[Location_HQ]],tech_layoffs_location!A:G,7,FALSE)</f>
        <v>-121.95523799999999</v>
      </c>
    </row>
    <row r="1816" spans="1:18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SUM((H1816*100)/Table13[[#This Row],[Percentage]])</f>
        <v>29.870129870129869</v>
      </c>
      <c r="L1816" s="24">
        <f>SUM(Table13[[#This Row],[Company_Size_before_Layoffs]]-Table13[[#This Row],[Laid_Off]])</f>
        <v>6.870129870129869</v>
      </c>
      <c r="M1816" s="99" t="s">
        <v>1469</v>
      </c>
      <c r="N1816" s="21" t="s">
        <v>72</v>
      </c>
      <c r="O1816" s="48">
        <v>34</v>
      </c>
      <c r="P1816" s="3">
        <v>2024</v>
      </c>
      <c r="Q1816" s="3">
        <f>VLOOKUP(Table13[[#This Row],[Location_HQ]],tech_layoffs_location!A:F,6,FALSE)</f>
        <v>30.271128600000001</v>
      </c>
      <c r="R1816" s="3">
        <f>VLOOKUP(Table13[[#This Row],[Location_HQ]],tech_layoffs_location!A:G,7,FALSE)</f>
        <v>-97.743699500000005</v>
      </c>
    </row>
    <row r="1817" spans="1:18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SUM((H1817*100)/Table13[[#This Row],[Percentage]])</f>
        <v>233.33333333333334</v>
      </c>
      <c r="L1817" s="24">
        <f>SUM(Table13[[#This Row],[Company_Size_before_Layoffs]]-Table13[[#This Row],[Laid_Off]])</f>
        <v>163.33333333333334</v>
      </c>
      <c r="M1817" s="83" t="s">
        <v>1932</v>
      </c>
      <c r="N1817" s="21" t="s">
        <v>31</v>
      </c>
      <c r="O1817" s="48">
        <v>424</v>
      </c>
      <c r="P1817" s="3">
        <v>2024</v>
      </c>
      <c r="Q1817" s="3">
        <f>VLOOKUP(Table13[[#This Row],[Location_HQ]],tech_layoffs_location!A:F,6,FALSE)</f>
        <v>-34.901111999999998</v>
      </c>
      <c r="R1817" s="3">
        <f>VLOOKUP(Table13[[#This Row],[Location_HQ]],tech_layoffs_location!A:G,7,FALSE)</f>
        <v>-56.164532000000001</v>
      </c>
    </row>
    <row r="1818" spans="1:18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99" t="s">
        <v>242</v>
      </c>
      <c r="N1818" s="21" t="s">
        <v>52</v>
      </c>
      <c r="O1818" s="48">
        <v>396</v>
      </c>
      <c r="P1818" s="3">
        <v>2024</v>
      </c>
      <c r="Q1818" s="3">
        <f>VLOOKUP(Table13[[#This Row],[Location_HQ]],tech_layoffs_location!A:F,6,FALSE)</f>
        <v>32.776271899999998</v>
      </c>
      <c r="R1818" s="3">
        <f>VLOOKUP(Table13[[#This Row],[Location_HQ]],tech_layoffs_location!A:G,7,FALSE)</f>
        <v>-96.796855899999997</v>
      </c>
    </row>
    <row r="1819" spans="1:18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99" t="s">
        <v>38</v>
      </c>
      <c r="N1819" s="21" t="s">
        <v>20</v>
      </c>
      <c r="O1819" s="48">
        <v>537</v>
      </c>
      <c r="P1819" s="3">
        <v>2024</v>
      </c>
      <c r="Q1819" s="3">
        <f>VLOOKUP(Table13[[#This Row],[Location_HQ]],tech_layoffs_location!A:F,6,FALSE)</f>
        <v>39.100104999999999</v>
      </c>
      <c r="R1819" s="3">
        <f>VLOOKUP(Table13[[#This Row],[Location_HQ]],tech_layoffs_location!A:G,7,FALSE)</f>
        <v>-94.578141599999995</v>
      </c>
    </row>
    <row r="1820" spans="1:18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SUM((H1820*100)/Table13[[#This Row],[Percentage]])</f>
        <v>1917.391304347826</v>
      </c>
      <c r="L1820" s="24">
        <f>SUM(Table13[[#This Row],[Company_Size_before_Layoffs]]-Table13[[#This Row],[Laid_Off]])</f>
        <v>1476.391304347826</v>
      </c>
      <c r="M1820" s="99" t="s">
        <v>71</v>
      </c>
      <c r="N1820" s="21" t="s">
        <v>31</v>
      </c>
      <c r="O1820" s="48">
        <v>227</v>
      </c>
      <c r="P1820" s="3">
        <v>2024</v>
      </c>
      <c r="Q1820" s="3">
        <f>VLOOKUP(Table13[[#This Row],[Location_HQ]],tech_layoffs_location!A:F,6,FALSE)</f>
        <v>37.354106999999999</v>
      </c>
      <c r="R1820" s="3">
        <f>VLOOKUP(Table13[[#This Row],[Location_HQ]],tech_layoffs_location!A:G,7,FALSE)</f>
        <v>-121.95523799999999</v>
      </c>
    </row>
    <row r="1821" spans="1:18" x14ac:dyDescent="0.2">
      <c r="A1821" s="3">
        <v>1820</v>
      </c>
      <c r="B1821" s="21" t="s">
        <v>1475</v>
      </c>
      <c r="C1821" s="21" t="s">
        <v>79</v>
      </c>
      <c r="D1821" s="21"/>
      <c r="E1821" s="3" t="s">
        <v>1373</v>
      </c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99" t="s">
        <v>35</v>
      </c>
      <c r="N1821" s="21" t="s">
        <v>31</v>
      </c>
      <c r="O1821" s="48">
        <v>1700</v>
      </c>
      <c r="P1821" s="3">
        <v>2024</v>
      </c>
      <c r="Q1821" s="3">
        <f>VLOOKUP(Table13[[#This Row],[Location_HQ]],tech_layoffs_location!A:F,6,FALSE)</f>
        <v>34.053690899999999</v>
      </c>
      <c r="R1821" s="3">
        <f>VLOOKUP(Table13[[#This Row],[Location_HQ]],tech_layoffs_location!A:G,7,FALSE)</f>
        <v>-118.242766</v>
      </c>
    </row>
    <row r="1822" spans="1:18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99" t="s">
        <v>38</v>
      </c>
      <c r="N1822" s="21" t="s">
        <v>31</v>
      </c>
      <c r="O1822" s="48"/>
      <c r="P1822" s="3">
        <v>2024</v>
      </c>
      <c r="Q1822" s="3">
        <f>VLOOKUP(Table13[[#This Row],[Location_HQ]],tech_layoffs_location!A:F,6,FALSE)</f>
        <v>53.349379499999998</v>
      </c>
      <c r="R1822" s="3">
        <f>VLOOKUP(Table13[[#This Row],[Location_HQ]],tech_layoffs_location!A:G,7,FALSE)</f>
        <v>-6.2605592999999997</v>
      </c>
    </row>
    <row r="1823" spans="1:18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SUM((H1823*100)/Table13[[#This Row],[Percentage]])</f>
        <v>750</v>
      </c>
      <c r="L1823" s="24">
        <f>SUM(Table13[[#This Row],[Company_Size_before_Layoffs]]-Table13[[#This Row],[Laid_Off]])</f>
        <v>720</v>
      </c>
      <c r="M1823" s="99" t="s">
        <v>38</v>
      </c>
      <c r="N1823" s="21" t="s">
        <v>25</v>
      </c>
      <c r="O1823" s="48">
        <v>770</v>
      </c>
      <c r="P1823" s="3">
        <v>2024</v>
      </c>
      <c r="Q1823" s="3">
        <f>VLOOKUP(Table13[[#This Row],[Location_HQ]],tech_layoffs_location!A:F,6,FALSE)</f>
        <v>32.0852997</v>
      </c>
      <c r="R1823" s="3">
        <f>VLOOKUP(Table13[[#This Row],[Location_HQ]],tech_layoffs_location!A:G,7,FALSE)</f>
        <v>34.781806400000001</v>
      </c>
    </row>
    <row r="1824" spans="1:18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99" t="s">
        <v>38</v>
      </c>
      <c r="N1824" s="21" t="s">
        <v>44</v>
      </c>
      <c r="O1824" s="48">
        <v>170</v>
      </c>
      <c r="P1824" s="3">
        <v>2024</v>
      </c>
      <c r="Q1824" s="3">
        <f>VLOOKUP(Table13[[#This Row],[Location_HQ]],tech_layoffs_location!A:F,6,FALSE)</f>
        <v>40.7127281</v>
      </c>
      <c r="R1824" s="3">
        <f>VLOOKUP(Table13[[#This Row],[Location_HQ]],tech_layoffs_location!A:G,7,FALSE)</f>
        <v>-74.006015199999993</v>
      </c>
    </row>
    <row r="1825" spans="1:18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SUM((H1825*100)/Table13[[#This Row],[Percentage]])</f>
        <v>7500</v>
      </c>
      <c r="L1825" s="24">
        <f>SUM(Table13[[#This Row],[Company_Size_before_Layoffs]]-Table13[[#This Row],[Laid_Off]])</f>
        <v>7125</v>
      </c>
      <c r="M1825" s="99" t="s">
        <v>38</v>
      </c>
      <c r="N1825" s="21" t="s">
        <v>31</v>
      </c>
      <c r="O1825" s="47">
        <v>400</v>
      </c>
      <c r="P1825" s="3">
        <v>2024</v>
      </c>
      <c r="Q1825" s="3">
        <f>VLOOKUP(Table13[[#This Row],[Location_HQ]],tech_layoffs_location!A:F,6,FALSE)</f>
        <v>45.520247099999999</v>
      </c>
      <c r="R1825" s="3">
        <f>VLOOKUP(Table13[[#This Row],[Location_HQ]],tech_layoffs_location!A:G,7,FALSE)</f>
        <v>-122.674194</v>
      </c>
    </row>
    <row r="1826" spans="1:18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SUM((H1826*100)/Table13[[#This Row],[Percentage]])</f>
        <v>220</v>
      </c>
      <c r="L1826" s="24">
        <f>SUM(Table13[[#This Row],[Company_Size_before_Layoffs]]-Table13[[#This Row],[Laid_Off]])</f>
        <v>198</v>
      </c>
      <c r="M1826" s="99" t="s">
        <v>1445</v>
      </c>
      <c r="N1826" s="4" t="s">
        <v>31</v>
      </c>
      <c r="O1826" s="33">
        <v>12</v>
      </c>
      <c r="P1826" s="3">
        <v>2024</v>
      </c>
      <c r="Q1826" s="3">
        <f>VLOOKUP(Table13[[#This Row],[Location_HQ]],tech_layoffs_location!A:F,6,FALSE)</f>
        <v>37.354106999999999</v>
      </c>
      <c r="R1826" s="3">
        <f>VLOOKUP(Table13[[#This Row],[Location_HQ]],tech_layoffs_location!A:G,7,FALSE)</f>
        <v>-121.95523799999999</v>
      </c>
    </row>
    <row r="1827" spans="1:18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99" t="s">
        <v>38</v>
      </c>
      <c r="N1827" s="21" t="s">
        <v>25</v>
      </c>
      <c r="O1827" s="48">
        <v>769</v>
      </c>
      <c r="P1827" s="3">
        <v>2024</v>
      </c>
      <c r="Q1827" s="3">
        <f>VLOOKUP(Table13[[#This Row],[Location_HQ]],tech_layoffs_location!A:F,6,FALSE)</f>
        <v>32.0852997</v>
      </c>
      <c r="R1827" s="3">
        <f>VLOOKUP(Table13[[#This Row],[Location_HQ]],tech_layoffs_location!A:G,7,FALSE)</f>
        <v>34.781806400000001</v>
      </c>
    </row>
    <row r="1828" spans="1:18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SUM((H1828*100)/Table13[[#This Row],[Percentage]])</f>
        <v>1111.1111111111111</v>
      </c>
      <c r="L1828" s="24">
        <f>SUM(Table13[[#This Row],[Company_Size_before_Layoffs]]-Table13[[#This Row],[Laid_Off]])</f>
        <v>911.11111111111109</v>
      </c>
      <c r="M1828" s="99" t="s">
        <v>33</v>
      </c>
      <c r="N1828" s="21" t="s">
        <v>36</v>
      </c>
      <c r="O1828" s="48"/>
      <c r="P1828" s="3">
        <v>2024</v>
      </c>
      <c r="Q1828" s="3">
        <f>VLOOKUP(Table13[[#This Row],[Location_HQ]],tech_layoffs_location!A:F,6,FALSE)</f>
        <v>50.110644399999998</v>
      </c>
      <c r="R1828" s="3">
        <f>VLOOKUP(Table13[[#This Row],[Location_HQ]],tech_layoffs_location!A:G,7,FALSE)</f>
        <v>8.6820917000000009</v>
      </c>
    </row>
    <row r="1829" spans="1:18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99" t="s">
        <v>80</v>
      </c>
      <c r="N1829" s="21" t="s">
        <v>25</v>
      </c>
      <c r="O1829" s="48">
        <v>54</v>
      </c>
      <c r="P1829" s="3">
        <v>2024</v>
      </c>
      <c r="Q1829" s="3">
        <f>VLOOKUP(Table13[[#This Row],[Location_HQ]],tech_layoffs_location!A:F,6,FALSE)</f>
        <v>12.98815675</v>
      </c>
      <c r="R1829" s="3">
        <f>VLOOKUP(Table13[[#This Row],[Location_HQ]],tech_layoffs_location!A:G,7,FALSE)</f>
        <v>77.622600037959998</v>
      </c>
    </row>
    <row r="1830" spans="1:18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99" t="s">
        <v>38</v>
      </c>
      <c r="N1830" s="21" t="s">
        <v>25</v>
      </c>
      <c r="O1830" s="48">
        <v>1300</v>
      </c>
      <c r="P1830" s="3">
        <v>2024</v>
      </c>
      <c r="Q1830" s="3">
        <f>VLOOKUP(Table13[[#This Row],[Location_HQ]],tech_layoffs_location!A:F,6,FALSE)</f>
        <v>52.517036500000003</v>
      </c>
      <c r="R1830" s="3">
        <f>VLOOKUP(Table13[[#This Row],[Location_HQ]],tech_layoffs_location!A:G,7,FALSE)</f>
        <v>13.3888599</v>
      </c>
    </row>
    <row r="1831" spans="1:18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SUM((H1831*100)/Table13[[#This Row],[Percentage]])</f>
        <v>1000</v>
      </c>
      <c r="L1831" s="24">
        <f>SUM(Table13[[#This Row],[Company_Size_before_Layoffs]]-Table13[[#This Row],[Laid_Off]])</f>
        <v>970</v>
      </c>
      <c r="M1831" s="99" t="s">
        <v>38</v>
      </c>
      <c r="N1831" s="21" t="s">
        <v>25</v>
      </c>
      <c r="O1831" s="48">
        <v>509</v>
      </c>
      <c r="P1831" s="3">
        <v>2024</v>
      </c>
      <c r="Q1831" s="3">
        <f>VLOOKUP(Table13[[#This Row],[Location_HQ]],tech_layoffs_location!A:F,6,FALSE)</f>
        <v>37.779258800000001</v>
      </c>
      <c r="R1831" s="3">
        <f>VLOOKUP(Table13[[#This Row],[Location_HQ]],tech_layoffs_location!A:G,7,FALSE)</f>
        <v>-122.4193286</v>
      </c>
    </row>
    <row r="1832" spans="1:18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SUM((H1832*100)/Table13[[#This Row],[Percentage]])</f>
        <v>1142.8571428571429</v>
      </c>
      <c r="L1832" s="24">
        <f>SUM(Table13[[#This Row],[Company_Size_before_Layoffs]]-Table13[[#This Row],[Laid_Off]])</f>
        <v>742.85714285714289</v>
      </c>
      <c r="M1832" s="99" t="s">
        <v>24</v>
      </c>
      <c r="N1832" s="21" t="s">
        <v>31</v>
      </c>
      <c r="O1832" s="48">
        <v>100</v>
      </c>
      <c r="P1832" s="3">
        <v>2024</v>
      </c>
      <c r="Q1832" s="3">
        <f>VLOOKUP(Table13[[#This Row],[Location_HQ]],tech_layoffs_location!A:F,6,FALSE)</f>
        <v>42.355433400000003</v>
      </c>
      <c r="R1832" s="3">
        <f>VLOOKUP(Table13[[#This Row],[Location_HQ]],tech_layoffs_location!A:G,7,FALSE)</f>
        <v>-71.060511000000005</v>
      </c>
    </row>
    <row r="1833" spans="1:18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99" t="s">
        <v>19</v>
      </c>
      <c r="N1833" s="21" t="s">
        <v>36</v>
      </c>
      <c r="O1833" s="48"/>
      <c r="P1833" s="3">
        <v>2024</v>
      </c>
      <c r="Q1833" s="3">
        <f>VLOOKUP(Table13[[#This Row],[Location_HQ]],tech_layoffs_location!A:F,6,FALSE)</f>
        <v>48.858889699999999</v>
      </c>
      <c r="R1833" s="3">
        <f>VLOOKUP(Table13[[#This Row],[Location_HQ]],tech_layoffs_location!A:G,7,FALSE)</f>
        <v>2.32004102172007</v>
      </c>
    </row>
    <row r="1834" spans="1:18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SUM((H1834*100)/Table13[[#This Row],[Percentage]])</f>
        <v>50</v>
      </c>
      <c r="L1834" s="24">
        <f>SUM(Table13[[#This Row],[Company_Size_before_Layoffs]]-Table13[[#This Row],[Laid_Off]])</f>
        <v>42</v>
      </c>
      <c r="M1834" s="99" t="s">
        <v>38</v>
      </c>
      <c r="N1834" s="21" t="s">
        <v>25</v>
      </c>
      <c r="O1834" s="48"/>
      <c r="P1834" s="3">
        <v>2024</v>
      </c>
      <c r="Q1834" s="3">
        <f>VLOOKUP(Table13[[#This Row],[Location_HQ]],tech_layoffs_location!A:F,6,FALSE)</f>
        <v>51.489333500000001</v>
      </c>
      <c r="R1834" s="3">
        <f>VLOOKUP(Table13[[#This Row],[Location_HQ]],tech_layoffs_location!A:G,7,FALSE)</f>
        <v>-0.14405508452768701</v>
      </c>
    </row>
    <row r="1835" spans="1:18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99" t="s">
        <v>1482</v>
      </c>
      <c r="N1835" s="21" t="s">
        <v>31</v>
      </c>
      <c r="O1835" s="48">
        <v>1200</v>
      </c>
      <c r="P1835" s="3">
        <v>2024</v>
      </c>
      <c r="Q1835" s="3">
        <f>VLOOKUP(Table13[[#This Row],[Location_HQ]],tech_layoffs_location!A:F,6,FALSE)</f>
        <v>32.0852997</v>
      </c>
      <c r="R1835" s="3">
        <f>VLOOKUP(Table13[[#This Row],[Location_HQ]],tech_layoffs_location!A:G,7,FALSE)</f>
        <v>34.781806400000001</v>
      </c>
    </row>
    <row r="1836" spans="1:18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99" t="s">
        <v>30</v>
      </c>
      <c r="N1836" s="21" t="s">
        <v>25</v>
      </c>
      <c r="O1836" s="48">
        <v>124</v>
      </c>
      <c r="P1836" s="3">
        <v>2024</v>
      </c>
      <c r="Q1836" s="3">
        <f>VLOOKUP(Table13[[#This Row],[Location_HQ]],tech_layoffs_location!A:F,6,FALSE)</f>
        <v>37.538508700000001</v>
      </c>
      <c r="R1836" s="3">
        <f>VLOOKUP(Table13[[#This Row],[Location_HQ]],tech_layoffs_location!A:G,7,FALSE)</f>
        <v>-77.434280000000001</v>
      </c>
    </row>
    <row r="1837" spans="1:18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SUM((H1837*100)/Table13[[#This Row],[Percentage]])</f>
        <v>700</v>
      </c>
      <c r="L1837" s="24">
        <f>SUM(Table13[[#This Row],[Company_Size_before_Layoffs]]-Table13[[#This Row],[Laid_Off]])</f>
        <v>665</v>
      </c>
      <c r="M1837" s="99" t="s">
        <v>133</v>
      </c>
      <c r="N1837" s="21" t="s">
        <v>31</v>
      </c>
      <c r="O1837" s="48">
        <v>76</v>
      </c>
      <c r="P1837" s="3">
        <v>2024</v>
      </c>
      <c r="Q1837" s="3">
        <f>VLOOKUP(Table13[[#This Row],[Location_HQ]],tech_layoffs_location!A:F,6,FALSE)</f>
        <v>32.0852997</v>
      </c>
      <c r="R1837" s="3">
        <f>VLOOKUP(Table13[[#This Row],[Location_HQ]],tech_layoffs_location!A:G,7,FALSE)</f>
        <v>34.781806400000001</v>
      </c>
    </row>
    <row r="1838" spans="1:18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SUM((H1838*100)/Table13[[#This Row],[Percentage]])</f>
        <v>1058.8235294117646</v>
      </c>
      <c r="L1838" s="24">
        <f>SUM(Table13[[#This Row],[Company_Size_before_Layoffs]]-Table13[[#This Row],[Laid_Off]])</f>
        <v>878.82352941176464</v>
      </c>
      <c r="M1838" s="99" t="s">
        <v>195</v>
      </c>
      <c r="N1838" s="21" t="s">
        <v>31</v>
      </c>
      <c r="O1838" s="48">
        <v>574</v>
      </c>
      <c r="P1838" s="3">
        <v>2024</v>
      </c>
      <c r="Q1838" s="3">
        <f>VLOOKUP(Table13[[#This Row],[Location_HQ]],tech_layoffs_location!A:F,6,FALSE)</f>
        <v>37.779258800000001</v>
      </c>
      <c r="R1838" s="3">
        <f>VLOOKUP(Table13[[#This Row],[Location_HQ]],tech_layoffs_location!A:G,7,FALSE)</f>
        <v>-122.4193286</v>
      </c>
    </row>
    <row r="1839" spans="1:18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SUM((Table13[[#This Row],[Laid_Off]]*100)/Table13[[#This Row],[Percentage]])</f>
        <v>500</v>
      </c>
      <c r="L1839" s="31">
        <f>SUM(Table13[[#This Row],[Company_Size_before_Layoffs]]-Table13[[#This Row],[Laid_Off]])</f>
        <v>480</v>
      </c>
      <c r="M1839" s="83" t="s">
        <v>1920</v>
      </c>
      <c r="N1839" s="4" t="s">
        <v>1494</v>
      </c>
      <c r="O1839" s="33">
        <v>105</v>
      </c>
      <c r="P1839" s="7">
        <v>2024</v>
      </c>
      <c r="Q1839" s="3">
        <f>VLOOKUP(Table13[[#This Row],[Location_HQ]],tech_layoffs_location!A:F,6,FALSE)</f>
        <v>32.776271899999998</v>
      </c>
      <c r="R1839" s="3">
        <f>VLOOKUP(Table13[[#This Row],[Location_HQ]],tech_layoffs_location!A:G,7,FALSE)</f>
        <v>-96.796855899999997</v>
      </c>
    </row>
    <row r="1840" spans="1:18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SUM((Table13[[#This Row],[Laid_Off]]*100)/Table13[[#This Row],[Percentage]])</f>
        <v>605.88235294117646</v>
      </c>
      <c r="L1840" s="31">
        <f>SUM(Table13[[#This Row],[Company_Size_before_Layoffs]]-Table13[[#This Row],[Laid_Off]])</f>
        <v>502.88235294117646</v>
      </c>
      <c r="M1840" s="91" t="s">
        <v>1933</v>
      </c>
      <c r="N1840" s="49" t="s">
        <v>1494</v>
      </c>
      <c r="O1840" s="59">
        <v>77</v>
      </c>
      <c r="P1840" s="7">
        <v>2024</v>
      </c>
      <c r="Q1840" s="3">
        <f>VLOOKUP(Table13[[#This Row],[Location_HQ]],tech_layoffs_location!A:F,6,FALSE)</f>
        <v>41.117596599999999</v>
      </c>
      <c r="R1840" s="3">
        <f>VLOOKUP(Table13[[#This Row],[Location_HQ]],tech_layoffs_location!A:G,7,FALSE)</f>
        <v>-73.407896800000003</v>
      </c>
    </row>
    <row r="1841" spans="1:18" ht="16" x14ac:dyDescent="0.2">
      <c r="A1841" s="3">
        <v>1840</v>
      </c>
      <c r="B1841" s="83" t="s">
        <v>1769</v>
      </c>
      <c r="C1841" s="83" t="s">
        <v>54</v>
      </c>
      <c r="D1841" s="84"/>
      <c r="E1841" s="79"/>
      <c r="F1841" s="83" t="s">
        <v>55</v>
      </c>
      <c r="G1841" s="83" t="str">
        <f>VLOOKUP(Table13[[#This Row],[Location_HQ]],tech_layoffs_location!A:E,5,FALSE)</f>
        <v>Europe</v>
      </c>
      <c r="H1841" s="82">
        <v>1600</v>
      </c>
      <c r="I1841" s="86" t="d">
        <v>2025-09-23</v>
      </c>
      <c r="J1841" s="87">
        <v>20</v>
      </c>
      <c r="K1841" s="31">
        <f>SUM((Table13[[#This Row],[Laid_Off]]*100)/Table13[[#This Row],[Percentage]])</f>
        <v>8000</v>
      </c>
      <c r="L1841" s="31">
        <f>SUM(Table13[[#This Row],[Company_Size_before_Layoffs]]-Table13[[#This Row],[Laid_Off]])</f>
        <v>6400</v>
      </c>
      <c r="M1841" s="83" t="s">
        <v>1934</v>
      </c>
      <c r="N1841" s="83" t="s">
        <v>1903</v>
      </c>
      <c r="O1841" s="89">
        <v>13.8</v>
      </c>
      <c r="P1841" s="83">
        <v>2024</v>
      </c>
      <c r="Q1841" s="90">
        <f>VLOOKUP(Table13[[#This Row],[Location_HQ]],tech_layoffs_location!A:F,6,FALSE)</f>
        <v>59.325117200000001</v>
      </c>
      <c r="R1841" s="90">
        <f>VLOOKUP(Table13[[#This Row],[Location_HQ]],tech_layoffs_location!A:G,7,FALSE)</f>
        <v>18.0710935</v>
      </c>
    </row>
    <row r="1842" spans="1:18" ht="16" x14ac:dyDescent="0.2">
      <c r="A1842" s="3">
        <v>1841</v>
      </c>
      <c r="B1842" s="83" t="s">
        <v>1770</v>
      </c>
      <c r="C1842" s="83" t="s">
        <v>77</v>
      </c>
      <c r="D1842" s="84"/>
      <c r="E1842" s="79"/>
      <c r="F1842" s="83" t="s">
        <v>28</v>
      </c>
      <c r="G1842" s="83" t="str">
        <f>VLOOKUP(Table13[[#This Row],[Location_HQ]],tech_layoffs_location!A:E,5,FALSE)</f>
        <v>North America</v>
      </c>
      <c r="H1842" s="82">
        <v>40</v>
      </c>
      <c r="I1842" s="86" t="d">
        <v>2024-09-26</v>
      </c>
      <c r="J1842" s="87">
        <v>9</v>
      </c>
      <c r="K1842" s="31">
        <f>SUM((Table13[[#This Row],[Laid_Off]]*100)/Table13[[#This Row],[Percentage]])</f>
        <v>444.44444444444446</v>
      </c>
      <c r="L1842" s="31">
        <f>SUM(Table13[[#This Row],[Company_Size_before_Layoffs]]-Table13[[#This Row],[Laid_Off]])</f>
        <v>404.44444444444446</v>
      </c>
      <c r="M1842" s="83" t="s">
        <v>1935</v>
      </c>
      <c r="N1842" s="83" t="s">
        <v>1904</v>
      </c>
      <c r="O1842" s="89">
        <v>328</v>
      </c>
      <c r="P1842" s="83">
        <v>2024</v>
      </c>
      <c r="Q1842" s="90">
        <f>VLOOKUP(Table13[[#This Row],[Location_HQ]],tech_layoffs_location!A:F,6,FALSE)</f>
        <v>32.717420199999999</v>
      </c>
      <c r="R1842" s="90">
        <f>VLOOKUP(Table13[[#This Row],[Location_HQ]],tech_layoffs_location!A:G,7,FALSE)</f>
        <v>-117.162772</v>
      </c>
    </row>
    <row r="1843" spans="1:18" ht="16" x14ac:dyDescent="0.2">
      <c r="A1843" s="3">
        <v>1842</v>
      </c>
      <c r="B1843" s="83" t="s">
        <v>1771</v>
      </c>
      <c r="C1843" s="83" t="s">
        <v>1757</v>
      </c>
      <c r="D1843" s="84"/>
      <c r="E1843" s="79"/>
      <c r="F1843" s="83" t="s">
        <v>28</v>
      </c>
      <c r="G1843" s="83" t="e">
        <f>VLOOKUP(Table13[[#This Row],[Location_HQ]],tech_layoffs_location!A:E,5,FALSE)</f>
        <v>#N/A</v>
      </c>
      <c r="H1843" s="82">
        <v>50</v>
      </c>
      <c r="I1843" s="86" t="d">
        <v>2024-09-25</v>
      </c>
      <c r="J1843" s="88"/>
      <c r="K1843" s="31" t="e">
        <f>SUM((Table13[[#This Row],[Laid_Off]]*100)/Table13[[#This Row],[Percentage]])</f>
        <v>#DIV/0!</v>
      </c>
      <c r="L1843" s="31" t="e">
        <f>SUM(Table13[[#This Row],[Company_Size_before_Layoffs]]-Table13[[#This Row],[Laid_Off]])</f>
        <v>#DIV/0!</v>
      </c>
      <c r="M1843" s="83" t="s">
        <v>1919</v>
      </c>
      <c r="N1843" s="83" t="s">
        <v>1905</v>
      </c>
      <c r="O1843" s="89">
        <v>77</v>
      </c>
      <c r="P1843" s="83">
        <v>2024</v>
      </c>
      <c r="Q1843" s="90" t="e">
        <f>VLOOKUP(Table13[[#This Row],[Location_HQ]],tech_layoffs_location!A:F,6,FALSE)</f>
        <v>#N/A</v>
      </c>
      <c r="R1843" s="90" t="e">
        <f>VLOOKUP(Table13[[#This Row],[Location_HQ]],tech_layoffs_location!A:G,7,FALSE)</f>
        <v>#N/A</v>
      </c>
    </row>
    <row r="1844" spans="1:18" ht="16" x14ac:dyDescent="0.2">
      <c r="A1844" s="3">
        <v>1843</v>
      </c>
      <c r="B1844" s="83" t="s">
        <v>1772</v>
      </c>
      <c r="C1844" s="83" t="s">
        <v>1917</v>
      </c>
      <c r="D1844" s="84"/>
      <c r="E1844" s="79"/>
      <c r="F1844" s="83" t="s">
        <v>28</v>
      </c>
      <c r="G1844" s="83" t="e">
        <f>VLOOKUP(Table13[[#This Row],[Location_HQ]],tech_layoffs_location!A:E,5,FALSE)</f>
        <v>#N/A</v>
      </c>
      <c r="H1844" s="82">
        <v>16</v>
      </c>
      <c r="I1844" s="86" t="d">
        <v>2024-09-24</v>
      </c>
      <c r="J1844" s="88"/>
      <c r="K1844" s="31" t="e">
        <f>SUM((Table13[[#This Row],[Laid_Off]]*100)/Table13[[#This Row],[Percentage]])</f>
        <v>#DIV/0!</v>
      </c>
      <c r="L1844" s="31" t="e">
        <f>SUM(Table13[[#This Row],[Company_Size_before_Layoffs]]-Table13[[#This Row],[Laid_Off]])</f>
        <v>#DIV/0!</v>
      </c>
      <c r="M1844" s="83" t="s">
        <v>1926</v>
      </c>
      <c r="N1844" s="83" t="s">
        <v>1906</v>
      </c>
      <c r="O1844" s="89">
        <v>92</v>
      </c>
      <c r="P1844" s="83">
        <v>2024</v>
      </c>
      <c r="Q1844" s="90" t="e">
        <f>VLOOKUP(Table13[[#This Row],[Location_HQ]],tech_layoffs_location!A:F,6,FALSE)</f>
        <v>#N/A</v>
      </c>
      <c r="R1844" s="90" t="e">
        <f>VLOOKUP(Table13[[#This Row],[Location_HQ]],tech_layoffs_location!A:G,7,FALSE)</f>
        <v>#N/A</v>
      </c>
    </row>
    <row r="1845" spans="1:18" ht="16" x14ac:dyDescent="0.2">
      <c r="A1845" s="3">
        <v>1844</v>
      </c>
      <c r="B1845" s="83" t="s">
        <v>1773</v>
      </c>
      <c r="C1845" s="83" t="s">
        <v>46</v>
      </c>
      <c r="D1845" s="84"/>
      <c r="E1845" s="79"/>
      <c r="F1845" s="83" t="s">
        <v>28</v>
      </c>
      <c r="G1845" s="83" t="str">
        <f>VLOOKUP(Table13[[#This Row],[Location_HQ]],tech_layoffs_location!A:E,5,FALSE)</f>
        <v>North America</v>
      </c>
      <c r="H1845" s="83"/>
      <c r="I1845" s="86" t="d">
        <v>2024-09-24</v>
      </c>
      <c r="J1845" s="88"/>
      <c r="K1845" s="31" t="e">
        <f>SUM((Table13[[#This Row],[Laid_Off]]*100)/Table13[[#This Row],[Percentage]])</f>
        <v>#DIV/0!</v>
      </c>
      <c r="L1845" s="31" t="e">
        <f>SUM(Table13[[#This Row],[Company_Size_before_Layoffs]]-Table13[[#This Row],[Laid_Off]])</f>
        <v>#DIV/0!</v>
      </c>
      <c r="M1845" s="83" t="s">
        <v>1935</v>
      </c>
      <c r="N1845" s="83" t="s">
        <v>1907</v>
      </c>
      <c r="O1845" s="89"/>
      <c r="P1845" s="83">
        <v>2024</v>
      </c>
      <c r="Q1845" s="90">
        <f>VLOOKUP(Table13[[#This Row],[Location_HQ]],tech_layoffs_location!A:F,6,FALSE)</f>
        <v>47.603832099999998</v>
      </c>
      <c r="R1845" s="90">
        <f>VLOOKUP(Table13[[#This Row],[Location_HQ]],tech_layoffs_location!A:G,7,FALSE)</f>
        <v>-122.330062</v>
      </c>
    </row>
    <row r="1846" spans="1:18" ht="16" x14ac:dyDescent="0.2">
      <c r="A1846" s="3">
        <v>1845</v>
      </c>
      <c r="B1846" s="83" t="s">
        <v>1774</v>
      </c>
      <c r="C1846" s="83" t="s">
        <v>42</v>
      </c>
      <c r="D1846" s="85"/>
      <c r="E1846" s="81"/>
      <c r="F1846" s="83" t="s">
        <v>28</v>
      </c>
      <c r="G1846" s="83" t="str">
        <f>VLOOKUP(Table13[[#This Row],[Location_HQ]],tech_layoffs_location!A:E,5,FALSE)</f>
        <v>North America</v>
      </c>
      <c r="H1846" s="83"/>
      <c r="I1846" s="86" t="d">
        <v>2024-09-23</v>
      </c>
      <c r="J1846" s="87">
        <v>9</v>
      </c>
      <c r="K1846" s="31">
        <f>SUM((Table13[[#This Row],[Laid_Off]]*100)/Table13[[#This Row],[Percentage]])</f>
        <v>0</v>
      </c>
      <c r="L1846" s="31">
        <f>SUM(Table13[[#This Row],[Company_Size_before_Layoffs]]-Table13[[#This Row],[Laid_Off]])</f>
        <v>0</v>
      </c>
      <c r="M1846" s="83" t="s">
        <v>1922</v>
      </c>
      <c r="N1846" s="83" t="s">
        <v>1907</v>
      </c>
      <c r="O1846" s="89">
        <v>184</v>
      </c>
      <c r="P1846" s="83">
        <v>2024</v>
      </c>
      <c r="Q1846" s="90">
        <f>VLOOKUP(Table13[[#This Row],[Location_HQ]],tech_layoffs_location!A:F,6,FALSE)</f>
        <v>40.7127281</v>
      </c>
      <c r="R1846" s="90">
        <f>VLOOKUP(Table13[[#This Row],[Location_HQ]],tech_layoffs_location!A:G,7,FALSE)</f>
        <v>-74.006015199999993</v>
      </c>
    </row>
    <row r="1847" spans="1:18" ht="16" x14ac:dyDescent="0.2">
      <c r="A1847" s="3">
        <v>1846</v>
      </c>
      <c r="B1847" s="83" t="s">
        <v>1775</v>
      </c>
      <c r="C1847" s="83" t="s">
        <v>1758</v>
      </c>
      <c r="D1847" s="85"/>
      <c r="E1847" s="81"/>
      <c r="F1847" s="83" t="s">
        <v>28</v>
      </c>
      <c r="G1847" s="83" t="e">
        <f>VLOOKUP(Table13[[#This Row],[Location_HQ]],tech_layoffs_location!A:E,5,FALSE)</f>
        <v>#N/A</v>
      </c>
      <c r="H1847" s="82">
        <v>40</v>
      </c>
      <c r="I1847" s="86" t="d">
        <v>2024-09-22</v>
      </c>
      <c r="J1847" s="87">
        <v>30</v>
      </c>
      <c r="K1847" s="31">
        <f>SUM((Table13[[#This Row],[Laid_Off]]*100)/Table13[[#This Row],[Percentage]])</f>
        <v>133.33333333333334</v>
      </c>
      <c r="L1847" s="31">
        <f>SUM(Table13[[#This Row],[Company_Size_before_Layoffs]]-Table13[[#This Row],[Laid_Off]])</f>
        <v>93.333333333333343</v>
      </c>
      <c r="M1847" s="83" t="s">
        <v>1918</v>
      </c>
      <c r="N1847" s="83" t="s">
        <v>1908</v>
      </c>
      <c r="O1847" s="89">
        <v>185</v>
      </c>
      <c r="P1847" s="83">
        <v>2024</v>
      </c>
      <c r="Q1847" s="90" t="e">
        <f>VLOOKUP(Table13[[#This Row],[Location_HQ]],tech_layoffs_location!A:F,6,FALSE)</f>
        <v>#N/A</v>
      </c>
      <c r="R1847" s="90" t="e">
        <f>VLOOKUP(Table13[[#This Row],[Location_HQ]],tech_layoffs_location!A:G,7,FALSE)</f>
        <v>#N/A</v>
      </c>
    </row>
    <row r="1848" spans="1:18" ht="16" x14ac:dyDescent="0.2">
      <c r="A1848" s="3">
        <v>1847</v>
      </c>
      <c r="B1848" s="83" t="s">
        <v>1776</v>
      </c>
      <c r="C1848" s="83" t="s">
        <v>157</v>
      </c>
      <c r="D1848" s="84"/>
      <c r="E1848" s="79"/>
      <c r="F1848" s="83" t="s">
        <v>28</v>
      </c>
      <c r="G1848" s="83" t="str">
        <f>VLOOKUP(Table13[[#This Row],[Location_HQ]],tech_layoffs_location!A:E,5,FALSE)</f>
        <v>North America</v>
      </c>
      <c r="H1848" s="82">
        <v>40</v>
      </c>
      <c r="I1848" s="86" t="d">
        <v>2024-09-20</v>
      </c>
      <c r="J1848" s="88"/>
      <c r="K1848" s="31" t="e">
        <f>SUM((Table13[[#This Row],[Laid_Off]]*100)/Table13[[#This Row],[Percentage]])</f>
        <v>#DIV/0!</v>
      </c>
      <c r="L1848" s="31" t="e">
        <f>SUM(Table13[[#This Row],[Company_Size_before_Layoffs]]-Table13[[#This Row],[Laid_Off]])</f>
        <v>#DIV/0!</v>
      </c>
      <c r="M1848" s="83" t="s">
        <v>1924</v>
      </c>
      <c r="N1848" s="83" t="s">
        <v>1909</v>
      </c>
      <c r="O1848" s="89">
        <v>47</v>
      </c>
      <c r="P1848" s="83">
        <v>2024</v>
      </c>
      <c r="Q1848" s="90">
        <f>VLOOKUP(Table13[[#This Row],[Location_HQ]],tech_layoffs_location!A:F,6,FALSE)</f>
        <v>41.875561599999997</v>
      </c>
      <c r="R1848" s="90">
        <f>VLOOKUP(Table13[[#This Row],[Location_HQ]],tech_layoffs_location!A:G,7,FALSE)</f>
        <v>-87.6244212</v>
      </c>
    </row>
    <row r="1849" spans="1:18" ht="16" x14ac:dyDescent="0.2">
      <c r="A1849" s="3">
        <v>1848</v>
      </c>
      <c r="B1849" s="83" t="s">
        <v>1777</v>
      </c>
      <c r="C1849" s="83" t="s">
        <v>1479</v>
      </c>
      <c r="D1849" s="84"/>
      <c r="E1849" s="79"/>
      <c r="F1849" s="83" t="s">
        <v>28</v>
      </c>
      <c r="G1849" s="83" t="str">
        <f>VLOOKUP(Table13[[#This Row],[Location_HQ]],tech_layoffs_location!A:E,5,FALSE)</f>
        <v>North America</v>
      </c>
      <c r="H1849" s="83"/>
      <c r="I1849" s="86" t="d">
        <v>2024-09-20</v>
      </c>
      <c r="J1849" s="87">
        <v>15</v>
      </c>
      <c r="K1849" s="31">
        <f>SUM((Table13[[#This Row],[Laid_Off]]*100)/Table13[[#This Row],[Percentage]])</f>
        <v>0</v>
      </c>
      <c r="L1849" s="31">
        <f>SUM(Table13[[#This Row],[Company_Size_before_Layoffs]]-Table13[[#This Row],[Laid_Off]])</f>
        <v>0</v>
      </c>
      <c r="M1849" s="83" t="s">
        <v>1936</v>
      </c>
      <c r="N1849" s="83" t="s">
        <v>1907</v>
      </c>
      <c r="O1849" s="89">
        <v>780</v>
      </c>
      <c r="P1849" s="83">
        <v>2024</v>
      </c>
      <c r="Q1849" s="90">
        <f>VLOOKUP(Table13[[#This Row],[Location_HQ]],tech_layoffs_location!A:F,6,FALSE)</f>
        <v>28.542110900000001</v>
      </c>
      <c r="R1849" s="90">
        <f>VLOOKUP(Table13[[#This Row],[Location_HQ]],tech_layoffs_location!A:G,7,FALSE)</f>
        <v>-81.379030400000005</v>
      </c>
    </row>
    <row r="1850" spans="1:18" ht="16" x14ac:dyDescent="0.2">
      <c r="A1850" s="3">
        <v>1849</v>
      </c>
      <c r="B1850" s="83" t="s">
        <v>1778</v>
      </c>
      <c r="C1850" s="83" t="s">
        <v>1759</v>
      </c>
      <c r="D1850" s="84" t="s">
        <v>27</v>
      </c>
      <c r="E1850" s="79"/>
      <c r="F1850" s="83" t="s">
        <v>28</v>
      </c>
      <c r="G1850" s="83" t="e">
        <f>VLOOKUP(Table13[[#This Row],[Location_HQ]],tech_layoffs_location!A:E,5,FALSE)</f>
        <v>#N/A</v>
      </c>
      <c r="H1850" s="83"/>
      <c r="I1850" s="86" t="d">
        <v>2024-09-20</v>
      </c>
      <c r="J1850" s="87">
        <v>65</v>
      </c>
      <c r="K1850" s="31">
        <f>SUM((Table13[[#This Row],[Laid_Off]]*100)/Table13[[#This Row],[Percentage]])</f>
        <v>0</v>
      </c>
      <c r="L1850" s="31">
        <f>SUM(Table13[[#This Row],[Company_Size_before_Layoffs]]-Table13[[#This Row],[Laid_Off]])</f>
        <v>0</v>
      </c>
      <c r="M1850" s="83" t="s">
        <v>1918</v>
      </c>
      <c r="N1850" s="83" t="s">
        <v>1905</v>
      </c>
      <c r="O1850" s="89"/>
      <c r="P1850" s="83">
        <v>2024</v>
      </c>
      <c r="Q1850" s="90" t="e">
        <f>VLOOKUP(Table13[[#This Row],[Location_HQ]],tech_layoffs_location!A:F,6,FALSE)</f>
        <v>#N/A</v>
      </c>
      <c r="R1850" s="90" t="e">
        <f>VLOOKUP(Table13[[#This Row],[Location_HQ]],tech_layoffs_location!A:G,7,FALSE)</f>
        <v>#N/A</v>
      </c>
    </row>
    <row r="1851" spans="1:18" ht="16" x14ac:dyDescent="0.2">
      <c r="A1851" s="3">
        <v>1850</v>
      </c>
      <c r="B1851" s="83" t="s">
        <v>1779</v>
      </c>
      <c r="C1851" s="83" t="s">
        <v>220</v>
      </c>
      <c r="D1851" s="84"/>
      <c r="E1851" s="79"/>
      <c r="F1851" s="83" t="s">
        <v>221</v>
      </c>
      <c r="G1851" s="83" t="str">
        <f>VLOOKUP(Table13[[#This Row],[Location_HQ]],tech_layoffs_location!A:E,5,FALSE)</f>
        <v>Europe</v>
      </c>
      <c r="H1851" s="82">
        <v>40</v>
      </c>
      <c r="I1851" s="86" t="d">
        <v>2024-09-19</v>
      </c>
      <c r="J1851" s="87">
        <v>10</v>
      </c>
      <c r="K1851" s="31">
        <f>SUM((Table13[[#This Row],[Laid_Off]]*100)/Table13[[#This Row],[Percentage]])</f>
        <v>400</v>
      </c>
      <c r="L1851" s="31">
        <f>SUM(Table13[[#This Row],[Company_Size_before_Layoffs]]-Table13[[#This Row],[Laid_Off]])</f>
        <v>360</v>
      </c>
      <c r="M1851" s="83" t="s">
        <v>1936</v>
      </c>
      <c r="N1851" s="83" t="s">
        <v>1909</v>
      </c>
      <c r="O1851" s="89"/>
      <c r="P1851" s="83">
        <v>2024</v>
      </c>
      <c r="Q1851" s="90">
        <f>VLOOKUP(Table13[[#This Row],[Location_HQ]],tech_layoffs_location!A:F,6,FALSE)</f>
        <v>53.349379499999998</v>
      </c>
      <c r="R1851" s="90">
        <f>VLOOKUP(Table13[[#This Row],[Location_HQ]],tech_layoffs_location!A:G,7,FALSE)</f>
        <v>-6.2605592999999997</v>
      </c>
    </row>
    <row r="1852" spans="1:18" ht="16" x14ac:dyDescent="0.2">
      <c r="A1852" s="3">
        <v>1851</v>
      </c>
      <c r="B1852" s="83" t="s">
        <v>1780</v>
      </c>
      <c r="C1852" s="83" t="s">
        <v>625</v>
      </c>
      <c r="D1852" s="84"/>
      <c r="E1852" s="81"/>
      <c r="F1852" s="83" t="s">
        <v>98</v>
      </c>
      <c r="G1852" s="83" t="str">
        <f>VLOOKUP(Table13[[#This Row],[Location_HQ]],tech_layoffs_location!A:E,5,FALSE)</f>
        <v>North America</v>
      </c>
      <c r="H1852" s="83"/>
      <c r="I1852" s="86" t="d">
        <v>2024-09-19</v>
      </c>
      <c r="J1852" s="87">
        <v>4</v>
      </c>
      <c r="K1852" s="31">
        <f>SUM((Table13[[#This Row],[Laid_Off]]*100)/Table13[[#This Row],[Percentage]])</f>
        <v>0</v>
      </c>
      <c r="L1852" s="31">
        <f>SUM(Table13[[#This Row],[Company_Size_before_Layoffs]]-Table13[[#This Row],[Laid_Off]])</f>
        <v>0</v>
      </c>
      <c r="M1852" s="83" t="s">
        <v>1921</v>
      </c>
      <c r="N1852" s="83" t="s">
        <v>1908</v>
      </c>
      <c r="O1852" s="89">
        <v>483</v>
      </c>
      <c r="P1852" s="83">
        <v>2024</v>
      </c>
      <c r="Q1852" s="90">
        <f>VLOOKUP(Table13[[#This Row],[Location_HQ]],tech_layoffs_location!A:F,6,FALSE)</f>
        <v>43.465269900000003</v>
      </c>
      <c r="R1852" s="90">
        <f>VLOOKUP(Table13[[#This Row],[Location_HQ]],tech_layoffs_location!A:G,7,FALSE)</f>
        <v>-80.522296100000005</v>
      </c>
    </row>
    <row r="1853" spans="1:18" ht="16" x14ac:dyDescent="0.2">
      <c r="A1853" s="3">
        <v>1852</v>
      </c>
      <c r="B1853" s="83" t="s">
        <v>1781</v>
      </c>
      <c r="C1853" s="83" t="s">
        <v>752</v>
      </c>
      <c r="D1853" s="84"/>
      <c r="E1853" s="78"/>
      <c r="F1853" s="83" t="s">
        <v>17</v>
      </c>
      <c r="G1853" s="83" t="str">
        <f>VLOOKUP(Table13[[#This Row],[Location_HQ]],tech_layoffs_location!A:E,5,FALSE)</f>
        <v>Asia</v>
      </c>
      <c r="H1853" s="82">
        <v>80</v>
      </c>
      <c r="I1853" s="86" t="d">
        <v>2024-09-18</v>
      </c>
      <c r="J1853" s="88"/>
      <c r="K1853" s="31" t="e">
        <f>SUM((Table13[[#This Row],[Laid_Off]]*100)/Table13[[#This Row],[Percentage]])</f>
        <v>#DIV/0!</v>
      </c>
      <c r="L1853" s="31" t="e">
        <f>SUM(Table13[[#This Row],[Company_Size_before_Layoffs]]-Table13[[#This Row],[Laid_Off]])</f>
        <v>#DIV/0!</v>
      </c>
      <c r="M1853" s="83" t="s">
        <v>1921</v>
      </c>
      <c r="N1853" s="83" t="s">
        <v>1909</v>
      </c>
      <c r="O1853" s="89"/>
      <c r="P1853" s="83">
        <v>2024</v>
      </c>
      <c r="Q1853" s="90">
        <f>VLOOKUP(Table13[[#This Row],[Location_HQ]],tech_layoffs_location!A:F,6,FALSE)</f>
        <v>28.613895400000001</v>
      </c>
      <c r="R1853" s="90">
        <f>VLOOKUP(Table13[[#This Row],[Location_HQ]],tech_layoffs_location!A:G,7,FALSE)</f>
        <v>77.209005700000006</v>
      </c>
    </row>
    <row r="1854" spans="1:18" ht="16" x14ac:dyDescent="0.2">
      <c r="A1854" s="3">
        <v>1853</v>
      </c>
      <c r="B1854" s="83" t="s">
        <v>1782</v>
      </c>
      <c r="C1854" s="83" t="s">
        <v>42</v>
      </c>
      <c r="D1854" s="84"/>
      <c r="E1854" s="81"/>
      <c r="F1854" s="83" t="s">
        <v>28</v>
      </c>
      <c r="G1854" s="83" t="str">
        <f>VLOOKUP(Table13[[#This Row],[Location_HQ]],tech_layoffs_location!A:E,5,FALSE)</f>
        <v>North America</v>
      </c>
      <c r="H1854" s="83"/>
      <c r="I1854" s="86" t="d">
        <v>2024-09-18</v>
      </c>
      <c r="J1854" s="88"/>
      <c r="K1854" s="31" t="e">
        <f>SUM((Table13[[#This Row],[Laid_Off]]*100)/Table13[[#This Row],[Percentage]])</f>
        <v>#DIV/0!</v>
      </c>
      <c r="L1854" s="31" t="e">
        <f>SUM(Table13[[#This Row],[Company_Size_before_Layoffs]]-Table13[[#This Row],[Laid_Off]])</f>
        <v>#DIV/0!</v>
      </c>
      <c r="M1854" s="83" t="s">
        <v>1937</v>
      </c>
      <c r="N1854" s="83" t="s">
        <v>1907</v>
      </c>
      <c r="O1854" s="89"/>
      <c r="P1854" s="83">
        <v>2024</v>
      </c>
      <c r="Q1854" s="90">
        <f>VLOOKUP(Table13[[#This Row],[Location_HQ]],tech_layoffs_location!A:F,6,FALSE)</f>
        <v>40.7127281</v>
      </c>
      <c r="R1854" s="90">
        <f>VLOOKUP(Table13[[#This Row],[Location_HQ]],tech_layoffs_location!A:G,7,FALSE)</f>
        <v>-74.006015199999993</v>
      </c>
    </row>
    <row r="1855" spans="1:18" ht="16" x14ac:dyDescent="0.2">
      <c r="A1855" s="3">
        <v>1854</v>
      </c>
      <c r="B1855" s="83" t="s">
        <v>1783</v>
      </c>
      <c r="C1855" s="83" t="s">
        <v>1760</v>
      </c>
      <c r="D1855" s="84"/>
      <c r="E1855" s="81"/>
      <c r="F1855" s="83" t="s">
        <v>942</v>
      </c>
      <c r="G1855" s="83" t="e">
        <f>VLOOKUP(Table13[[#This Row],[Location_HQ]],tech_layoffs_location!A:E,5,FALSE)</f>
        <v>#N/A</v>
      </c>
      <c r="H1855" s="82">
        <v>170</v>
      </c>
      <c r="I1855" s="86" t="d">
        <v>2024-09-16</v>
      </c>
      <c r="J1855" s="88"/>
      <c r="K1855" s="31" t="e">
        <f>SUM((Table13[[#This Row],[Laid_Off]]*100)/Table13[[#This Row],[Percentage]])</f>
        <v>#DIV/0!</v>
      </c>
      <c r="L1855" s="31" t="e">
        <f>SUM(Table13[[#This Row],[Company_Size_before_Layoffs]]-Table13[[#This Row],[Laid_Off]])</f>
        <v>#DIV/0!</v>
      </c>
      <c r="M1855" s="83" t="s">
        <v>1938</v>
      </c>
      <c r="N1855" s="83" t="s">
        <v>1909</v>
      </c>
      <c r="O1855" s="89"/>
      <c r="P1855" s="83">
        <v>2024</v>
      </c>
      <c r="Q1855" s="90" t="e">
        <f>VLOOKUP(Table13[[#This Row],[Location_HQ]],tech_layoffs_location!A:F,6,FALSE)</f>
        <v>#N/A</v>
      </c>
      <c r="R1855" s="90" t="e">
        <f>VLOOKUP(Table13[[#This Row],[Location_HQ]],tech_layoffs_location!A:G,7,FALSE)</f>
        <v>#N/A</v>
      </c>
    </row>
    <row r="1856" spans="1:18" ht="16" x14ac:dyDescent="0.2">
      <c r="A1856" s="3">
        <v>1855</v>
      </c>
      <c r="B1856" s="83" t="s">
        <v>1784</v>
      </c>
      <c r="C1856" s="83" t="s">
        <v>46</v>
      </c>
      <c r="D1856" s="84"/>
      <c r="E1856" s="79"/>
      <c r="F1856" s="83" t="s">
        <v>28</v>
      </c>
      <c r="G1856" s="83" t="str">
        <f>VLOOKUP(Table13[[#This Row],[Location_HQ]],tech_layoffs_location!A:E,5,FALSE)</f>
        <v>North America</v>
      </c>
      <c r="H1856" s="82">
        <v>650</v>
      </c>
      <c r="I1856" s="86" t="d">
        <v>2024-09-12</v>
      </c>
      <c r="J1856" s="88"/>
      <c r="K1856" s="31" t="e">
        <f>SUM((Table13[[#This Row],[Laid_Off]]*100)/Table13[[#This Row],[Percentage]])</f>
        <v>#DIV/0!</v>
      </c>
      <c r="L1856" s="31" t="e">
        <f>SUM(Table13[[#This Row],[Company_Size_before_Layoffs]]-Table13[[#This Row],[Laid_Off]])</f>
        <v>#DIV/0!</v>
      </c>
      <c r="M1856" s="83" t="s">
        <v>1923</v>
      </c>
      <c r="N1856" s="83" t="s">
        <v>1907</v>
      </c>
      <c r="O1856" s="89">
        <v>1</v>
      </c>
      <c r="P1856" s="83">
        <v>2024</v>
      </c>
      <c r="Q1856" s="90">
        <f>VLOOKUP(Table13[[#This Row],[Location_HQ]],tech_layoffs_location!A:F,6,FALSE)</f>
        <v>47.603832099999998</v>
      </c>
      <c r="R1856" s="90">
        <f>VLOOKUP(Table13[[#This Row],[Location_HQ]],tech_layoffs_location!A:G,7,FALSE)</f>
        <v>-122.330062</v>
      </c>
    </row>
    <row r="1857" spans="1:18" ht="16" x14ac:dyDescent="0.2">
      <c r="A1857" s="3">
        <v>1856</v>
      </c>
      <c r="B1857" s="83" t="s">
        <v>1785</v>
      </c>
      <c r="C1857" s="83" t="s">
        <v>46</v>
      </c>
      <c r="D1857" s="84"/>
      <c r="E1857" s="79"/>
      <c r="F1857" s="83" t="s">
        <v>28</v>
      </c>
      <c r="G1857" s="83" t="str">
        <f>VLOOKUP(Table13[[#This Row],[Location_HQ]],tech_layoffs_location!A:E,5,FALSE)</f>
        <v>North America</v>
      </c>
      <c r="H1857" s="83"/>
      <c r="I1857" s="86" t="d">
        <v>2024-09-12</v>
      </c>
      <c r="J1857" s="87">
        <v>13</v>
      </c>
      <c r="K1857" s="31">
        <f>SUM((Table13[[#This Row],[Laid_Off]]*100)/Table13[[#This Row],[Percentage]])</f>
        <v>0</v>
      </c>
      <c r="L1857" s="31">
        <f>SUM(Table13[[#This Row],[Company_Size_before_Layoffs]]-Table13[[#This Row],[Laid_Off]])</f>
        <v>0</v>
      </c>
      <c r="M1857" s="83" t="s">
        <v>1927</v>
      </c>
      <c r="N1857" s="83" t="s">
        <v>1908</v>
      </c>
      <c r="O1857" s="89">
        <v>187</v>
      </c>
      <c r="P1857" s="83">
        <v>2024</v>
      </c>
      <c r="Q1857" s="90">
        <f>VLOOKUP(Table13[[#This Row],[Location_HQ]],tech_layoffs_location!A:F,6,FALSE)</f>
        <v>47.603832099999998</v>
      </c>
      <c r="R1857" s="90">
        <f>VLOOKUP(Table13[[#This Row],[Location_HQ]],tech_layoffs_location!A:G,7,FALSE)</f>
        <v>-122.330062</v>
      </c>
    </row>
    <row r="1858" spans="1:18" ht="16" x14ac:dyDescent="0.2">
      <c r="A1858" s="3">
        <v>1857</v>
      </c>
      <c r="B1858" s="83" t="s">
        <v>1786</v>
      </c>
      <c r="C1858" s="83" t="s">
        <v>1374</v>
      </c>
      <c r="D1858" s="84" t="s">
        <v>27</v>
      </c>
      <c r="E1858" s="79"/>
      <c r="F1858" s="83" t="s">
        <v>28</v>
      </c>
      <c r="G1858" s="83" t="str">
        <f>VLOOKUP(Table13[[#This Row],[Location_HQ]],tech_layoffs_location!A:E,5,FALSE)</f>
        <v>North America</v>
      </c>
      <c r="H1858" s="82">
        <v>280</v>
      </c>
      <c r="I1858" s="86" t="d">
        <v>2024-09-11</v>
      </c>
      <c r="J1858" s="88"/>
      <c r="K1858" s="31" t="e">
        <f>SUM((Table13[[#This Row],[Laid_Off]]*100)/Table13[[#This Row],[Percentage]])</f>
        <v>#DIV/0!</v>
      </c>
      <c r="L1858" s="31" t="e">
        <f>SUM(Table13[[#This Row],[Company_Size_before_Layoffs]]-Table13[[#This Row],[Laid_Off]])</f>
        <v>#DIV/0!</v>
      </c>
      <c r="M1858" s="83" t="s">
        <v>1921</v>
      </c>
      <c r="N1858" s="83" t="s">
        <v>1907</v>
      </c>
      <c r="O1858" s="89">
        <v>311</v>
      </c>
      <c r="P1858" s="83">
        <v>2024</v>
      </c>
      <c r="Q1858" s="90">
        <f>VLOOKUP(Table13[[#This Row],[Location_HQ]],tech_layoffs_location!A:F,6,FALSE)</f>
        <v>37.779258800000001</v>
      </c>
      <c r="R1858" s="90">
        <f>VLOOKUP(Table13[[#This Row],[Location_HQ]],tech_layoffs_location!A:G,7,FALSE)</f>
        <v>-122.4193286</v>
      </c>
    </row>
    <row r="1859" spans="1:18" ht="16" x14ac:dyDescent="0.2">
      <c r="A1859" s="3">
        <v>1858</v>
      </c>
      <c r="B1859" s="83" t="s">
        <v>1787</v>
      </c>
      <c r="C1859" s="83" t="s">
        <v>747</v>
      </c>
      <c r="D1859" s="84"/>
      <c r="E1859" s="79"/>
      <c r="F1859" s="83" t="s">
        <v>23</v>
      </c>
      <c r="G1859" s="83" t="str">
        <f>VLOOKUP(Table13[[#This Row],[Location_HQ]],tech_layoffs_location!A:E,5,FALSE)</f>
        <v>Asia</v>
      </c>
      <c r="H1859" s="82">
        <v>100</v>
      </c>
      <c r="I1859" s="86" t="d">
        <v>2024-09-09</v>
      </c>
      <c r="J1859" s="88"/>
      <c r="K1859" s="31" t="e">
        <f>SUM((Table13[[#This Row],[Laid_Off]]*100)/Table13[[#This Row],[Percentage]])</f>
        <v>#DIV/0!</v>
      </c>
      <c r="L1859" s="31" t="e">
        <f>SUM(Table13[[#This Row],[Company_Size_before_Layoffs]]-Table13[[#This Row],[Laid_Off]])</f>
        <v>#DIV/0!</v>
      </c>
      <c r="M1859" s="83" t="s">
        <v>1936</v>
      </c>
      <c r="N1859" s="83" t="s">
        <v>1907</v>
      </c>
      <c r="O1859" s="89">
        <v>2.1</v>
      </c>
      <c r="P1859" s="83">
        <v>2024</v>
      </c>
      <c r="Q1859" s="90">
        <f>VLOOKUP(Table13[[#This Row],[Location_HQ]],tech_layoffs_location!A:F,6,FALSE)</f>
        <v>31.788471850000001</v>
      </c>
      <c r="R1859" s="90">
        <f>VLOOKUP(Table13[[#This Row],[Location_HQ]],tech_layoffs_location!A:G,7,FALSE)</f>
        <v>35.218794410944902</v>
      </c>
    </row>
    <row r="1860" spans="1:18" ht="16" x14ac:dyDescent="0.2">
      <c r="A1860" s="3">
        <v>1859</v>
      </c>
      <c r="B1860" s="83" t="s">
        <v>1788</v>
      </c>
      <c r="C1860" s="83" t="s">
        <v>752</v>
      </c>
      <c r="D1860" s="84"/>
      <c r="E1860" s="78"/>
      <c r="F1860" s="83" t="s">
        <v>17</v>
      </c>
      <c r="G1860" s="83" t="str">
        <f>VLOOKUP(Table13[[#This Row],[Location_HQ]],tech_layoffs_location!A:E,5,FALSE)</f>
        <v>Asia</v>
      </c>
      <c r="H1860" s="83"/>
      <c r="I1860" s="86" t="d">
        <v>2024-09-09</v>
      </c>
      <c r="J1860" s="87">
        <v>100</v>
      </c>
      <c r="K1860" s="31">
        <f>SUM((Table13[[#This Row],[Laid_Off]]*100)/Table13[[#This Row],[Percentage]])</f>
        <v>0</v>
      </c>
      <c r="L1860" s="31">
        <f>SUM(Table13[[#This Row],[Company_Size_before_Layoffs]]-Table13[[#This Row],[Laid_Off]])</f>
        <v>0</v>
      </c>
      <c r="M1860" s="83" t="s">
        <v>1928</v>
      </c>
      <c r="N1860" s="83" t="s">
        <v>1910</v>
      </c>
      <c r="O1860" s="89"/>
      <c r="P1860" s="83">
        <v>2024</v>
      </c>
      <c r="Q1860" s="90">
        <f>VLOOKUP(Table13[[#This Row],[Location_HQ]],tech_layoffs_location!A:F,6,FALSE)</f>
        <v>28.613895400000001</v>
      </c>
      <c r="R1860" s="90">
        <f>VLOOKUP(Table13[[#This Row],[Location_HQ]],tech_layoffs_location!A:G,7,FALSE)</f>
        <v>77.209005700000006</v>
      </c>
    </row>
    <row r="1861" spans="1:18" ht="16" x14ac:dyDescent="0.2">
      <c r="A1861" s="3">
        <v>1860</v>
      </c>
      <c r="B1861" s="83" t="s">
        <v>1789</v>
      </c>
      <c r="C1861" s="83" t="s">
        <v>46</v>
      </c>
      <c r="D1861" s="84"/>
      <c r="E1861" s="79"/>
      <c r="F1861" s="83" t="s">
        <v>28</v>
      </c>
      <c r="G1861" s="83" t="str">
        <f>VLOOKUP(Table13[[#This Row],[Location_HQ]],tech_layoffs_location!A:E,5,FALSE)</f>
        <v>North America</v>
      </c>
      <c r="H1861" s="83"/>
      <c r="I1861" s="86" t="d">
        <v>2024-09-09</v>
      </c>
      <c r="J1861" s="87">
        <v>100</v>
      </c>
      <c r="K1861" s="31">
        <f>SUM((Table13[[#This Row],[Laid_Off]]*100)/Table13[[#This Row],[Percentage]])</f>
        <v>0</v>
      </c>
      <c r="L1861" s="31">
        <f>SUM(Table13[[#This Row],[Company_Size_before_Layoffs]]-Table13[[#This Row],[Laid_Off]])</f>
        <v>0</v>
      </c>
      <c r="M1861" s="83" t="s">
        <v>1934</v>
      </c>
      <c r="N1861" s="83" t="s">
        <v>1903</v>
      </c>
      <c r="O1861" s="89">
        <v>19</v>
      </c>
      <c r="P1861" s="83">
        <v>2024</v>
      </c>
      <c r="Q1861" s="90">
        <f>VLOOKUP(Table13[[#This Row],[Location_HQ]],tech_layoffs_location!A:F,6,FALSE)</f>
        <v>47.603832099999998</v>
      </c>
      <c r="R1861" s="90">
        <f>VLOOKUP(Table13[[#This Row],[Location_HQ]],tech_layoffs_location!A:G,7,FALSE)</f>
        <v>-122.330062</v>
      </c>
    </row>
    <row r="1862" spans="1:18" ht="16" x14ac:dyDescent="0.2">
      <c r="A1862" s="3">
        <v>1861</v>
      </c>
      <c r="B1862" s="83" t="s">
        <v>1790</v>
      </c>
      <c r="C1862" s="83" t="s">
        <v>102</v>
      </c>
      <c r="D1862" s="84"/>
      <c r="E1862" s="79"/>
      <c r="F1862" s="83" t="s">
        <v>103</v>
      </c>
      <c r="G1862" s="83" t="str">
        <f>VLOOKUP(Table13[[#This Row],[Location_HQ]],tech_layoffs_location!A:E,5,FALSE)</f>
        <v>Europe</v>
      </c>
      <c r="H1862" s="82">
        <v>260</v>
      </c>
      <c r="I1862" s="86" t="d">
        <v>2024-09-08</v>
      </c>
      <c r="J1862" s="87">
        <v>75</v>
      </c>
      <c r="K1862" s="31">
        <f>SUM((Table13[[#This Row],[Laid_Off]]*100)/Table13[[#This Row],[Percentage]])</f>
        <v>346.66666666666669</v>
      </c>
      <c r="L1862" s="31">
        <f>SUM(Table13[[#This Row],[Company_Size_before_Layoffs]]-Table13[[#This Row],[Laid_Off]])</f>
        <v>86.666666666666686</v>
      </c>
      <c r="M1862" s="83" t="s">
        <v>1923</v>
      </c>
      <c r="N1862" s="83" t="s">
        <v>1909</v>
      </c>
      <c r="O1862" s="89">
        <v>64</v>
      </c>
      <c r="P1862" s="83">
        <v>2024</v>
      </c>
      <c r="Q1862" s="90">
        <f>VLOOKUP(Table13[[#This Row],[Location_HQ]],tech_layoffs_location!A:F,6,FALSE)</f>
        <v>52.373079599999997</v>
      </c>
      <c r="R1862" s="90">
        <f>VLOOKUP(Table13[[#This Row],[Location_HQ]],tech_layoffs_location!A:G,7,FALSE)</f>
        <v>4.8924534</v>
      </c>
    </row>
    <row r="1863" spans="1:18" ht="16" x14ac:dyDescent="0.2">
      <c r="A1863" s="3">
        <v>1862</v>
      </c>
      <c r="B1863" s="83" t="s">
        <v>1791</v>
      </c>
      <c r="C1863" s="83" t="s">
        <v>79</v>
      </c>
      <c r="D1863" s="84"/>
      <c r="E1863" s="79"/>
      <c r="F1863" s="83" t="s">
        <v>28</v>
      </c>
      <c r="G1863" s="83" t="str">
        <f>VLOOKUP(Table13[[#This Row],[Location_HQ]],tech_layoffs_location!A:E,5,FALSE)</f>
        <v>North America</v>
      </c>
      <c r="H1863" s="82">
        <v>39</v>
      </c>
      <c r="I1863" s="86" t="d">
        <v>2024-09-06</v>
      </c>
      <c r="J1863" s="87">
        <v>18</v>
      </c>
      <c r="K1863" s="31">
        <f>SUM((Table13[[#This Row],[Laid_Off]]*100)/Table13[[#This Row],[Percentage]])</f>
        <v>216.66666666666666</v>
      </c>
      <c r="L1863" s="31">
        <f>SUM(Table13[[#This Row],[Company_Size_before_Layoffs]]-Table13[[#This Row],[Laid_Off]])</f>
        <v>177.66666666666666</v>
      </c>
      <c r="M1863" s="83" t="s">
        <v>1924</v>
      </c>
      <c r="N1863" s="83" t="s">
        <v>1903</v>
      </c>
      <c r="O1863" s="89">
        <v>75</v>
      </c>
      <c r="P1863" s="83">
        <v>2024</v>
      </c>
      <c r="Q1863" s="90">
        <f>VLOOKUP(Table13[[#This Row],[Location_HQ]],tech_layoffs_location!A:F,6,FALSE)</f>
        <v>34.053690899999999</v>
      </c>
      <c r="R1863" s="90">
        <f>VLOOKUP(Table13[[#This Row],[Location_HQ]],tech_layoffs_location!A:G,7,FALSE)</f>
        <v>-118.242766</v>
      </c>
    </row>
    <row r="1864" spans="1:18" ht="16" x14ac:dyDescent="0.2">
      <c r="A1864" s="3">
        <v>1863</v>
      </c>
      <c r="B1864" s="83" t="s">
        <v>1792</v>
      </c>
      <c r="C1864" s="83" t="s">
        <v>74</v>
      </c>
      <c r="D1864" s="84"/>
      <c r="E1864" s="79"/>
      <c r="F1864" s="83" t="s">
        <v>28</v>
      </c>
      <c r="G1864" s="83" t="str">
        <f>VLOOKUP(Table13[[#This Row],[Location_HQ]],tech_layoffs_location!A:E,5,FALSE)</f>
        <v>North America</v>
      </c>
      <c r="H1864" s="83"/>
      <c r="I1864" s="86" t="d">
        <v>2024-09-06</v>
      </c>
      <c r="J1864" s="87">
        <v>100</v>
      </c>
      <c r="K1864" s="31">
        <f>SUM((Table13[[#This Row],[Laid_Off]]*100)/Table13[[#This Row],[Percentage]])</f>
        <v>0</v>
      </c>
      <c r="L1864" s="31">
        <f>SUM(Table13[[#This Row],[Company_Size_before_Layoffs]]-Table13[[#This Row],[Laid_Off]])</f>
        <v>0</v>
      </c>
      <c r="M1864" s="83" t="s">
        <v>1922</v>
      </c>
      <c r="N1864" s="83" t="s">
        <v>1903</v>
      </c>
      <c r="O1864" s="89">
        <v>343</v>
      </c>
      <c r="P1864" s="83">
        <v>2024</v>
      </c>
      <c r="Q1864" s="90">
        <f>VLOOKUP(Table13[[#This Row],[Location_HQ]],tech_layoffs_location!A:F,6,FALSE)</f>
        <v>42.355433400000003</v>
      </c>
      <c r="R1864" s="90">
        <f>VLOOKUP(Table13[[#This Row],[Location_HQ]],tech_layoffs_location!A:G,7,FALSE)</f>
        <v>-71.060511000000005</v>
      </c>
    </row>
    <row r="1865" spans="1:18" ht="16" x14ac:dyDescent="0.2">
      <c r="A1865" s="3">
        <v>1864</v>
      </c>
      <c r="B1865" s="83" t="s">
        <v>1793</v>
      </c>
      <c r="C1865" s="83" t="s">
        <v>1725</v>
      </c>
      <c r="D1865" s="84" t="s">
        <v>27</v>
      </c>
      <c r="E1865" s="79"/>
      <c r="F1865" s="83" t="s">
        <v>28</v>
      </c>
      <c r="G1865" s="83" t="str">
        <f>VLOOKUP(Table13[[#This Row],[Location_HQ]],tech_layoffs_location!A:E,5,FALSE)</f>
        <v>North America</v>
      </c>
      <c r="H1865" s="82">
        <v>250</v>
      </c>
      <c r="I1865" s="86" t="d">
        <v>2024-09-04</v>
      </c>
      <c r="J1865" s="87">
        <v>15</v>
      </c>
      <c r="K1865" s="31">
        <f>SUM((Table13[[#This Row],[Laid_Off]]*100)/Table13[[#This Row],[Percentage]])</f>
        <v>1666.6666666666667</v>
      </c>
      <c r="L1865" s="31">
        <f>SUM(Table13[[#This Row],[Company_Size_before_Layoffs]]-Table13[[#This Row],[Laid_Off]])</f>
        <v>1416.6666666666667</v>
      </c>
      <c r="M1865" s="83" t="s">
        <v>1939</v>
      </c>
      <c r="N1865" s="83" t="s">
        <v>1903</v>
      </c>
      <c r="O1865" s="89">
        <v>1.4</v>
      </c>
      <c r="P1865" s="83">
        <v>2024</v>
      </c>
      <c r="Q1865" s="90">
        <f>VLOOKUP(Table13[[#This Row],[Location_HQ]],tech_layoffs_location!A:F,6,FALSE)</f>
        <v>37.287166999999997</v>
      </c>
      <c r="R1865" s="90">
        <f>VLOOKUP(Table13[[#This Row],[Location_HQ]],tech_layoffs_location!A:G,7,FALSE)</f>
        <v>-121.94995900000001</v>
      </c>
    </row>
    <row r="1866" spans="1:18" ht="16" x14ac:dyDescent="0.2">
      <c r="A1866" s="3">
        <v>1865</v>
      </c>
      <c r="B1866" s="83" t="s">
        <v>1794</v>
      </c>
      <c r="C1866" s="83" t="s">
        <v>157</v>
      </c>
      <c r="D1866" s="84"/>
      <c r="E1866" s="79"/>
      <c r="F1866" s="83" t="s">
        <v>28</v>
      </c>
      <c r="G1866" s="83" t="str">
        <f>VLOOKUP(Table13[[#This Row],[Location_HQ]],tech_layoffs_location!A:E,5,FALSE)</f>
        <v>North America</v>
      </c>
      <c r="H1866" s="82">
        <v>40</v>
      </c>
      <c r="I1866" s="86" t="d">
        <v>2024-09-04</v>
      </c>
      <c r="J1866" s="88"/>
      <c r="K1866" s="31" t="e">
        <f>SUM((Table13[[#This Row],[Laid_Off]]*100)/Table13[[#This Row],[Percentage]])</f>
        <v>#DIV/0!</v>
      </c>
      <c r="L1866" s="31" t="e">
        <f>SUM(Table13[[#This Row],[Company_Size_before_Layoffs]]-Table13[[#This Row],[Laid_Off]])</f>
        <v>#DIV/0!</v>
      </c>
      <c r="M1866" s="83" t="s">
        <v>1940</v>
      </c>
      <c r="N1866" s="83" t="s">
        <v>1904</v>
      </c>
      <c r="O1866" s="89">
        <v>110</v>
      </c>
      <c r="P1866" s="83">
        <v>2024</v>
      </c>
      <c r="Q1866" s="90">
        <f>VLOOKUP(Table13[[#This Row],[Location_HQ]],tech_layoffs_location!A:F,6,FALSE)</f>
        <v>41.875561599999997</v>
      </c>
      <c r="R1866" s="90">
        <f>VLOOKUP(Table13[[#This Row],[Location_HQ]],tech_layoffs_location!A:G,7,FALSE)</f>
        <v>-87.6244212</v>
      </c>
    </row>
    <row r="1867" spans="1:18" ht="16" x14ac:dyDescent="0.2">
      <c r="A1867" s="3">
        <v>1866</v>
      </c>
      <c r="B1867" s="83" t="s">
        <v>1795</v>
      </c>
      <c r="C1867" s="83" t="s">
        <v>1374</v>
      </c>
      <c r="D1867" s="84" t="s">
        <v>27</v>
      </c>
      <c r="E1867" s="79"/>
      <c r="F1867" s="83" t="s">
        <v>28</v>
      </c>
      <c r="G1867" s="83" t="str">
        <f>VLOOKUP(Table13[[#This Row],[Location_HQ]],tech_layoffs_location!A:E,5,FALSE)</f>
        <v>North America</v>
      </c>
      <c r="H1867" s="82">
        <v>30</v>
      </c>
      <c r="I1867" s="86" t="d">
        <v>2024-09-04</v>
      </c>
      <c r="J1867" s="87">
        <v>1</v>
      </c>
      <c r="K1867" s="31">
        <f>SUM((Table13[[#This Row],[Laid_Off]]*100)/Table13[[#This Row],[Percentage]])</f>
        <v>3000</v>
      </c>
      <c r="L1867" s="31">
        <f>SUM(Table13[[#This Row],[Company_Size_before_Layoffs]]-Table13[[#This Row],[Laid_Off]])</f>
        <v>2970</v>
      </c>
      <c r="M1867" s="83" t="s">
        <v>1936</v>
      </c>
      <c r="N1867" s="83" t="s">
        <v>1907</v>
      </c>
      <c r="O1867" s="89">
        <v>4.9000000000000004</v>
      </c>
      <c r="P1867" s="83">
        <v>2024</v>
      </c>
      <c r="Q1867" s="90">
        <f>VLOOKUP(Table13[[#This Row],[Location_HQ]],tech_layoffs_location!A:F,6,FALSE)</f>
        <v>37.779258800000001</v>
      </c>
      <c r="R1867" s="90">
        <f>VLOOKUP(Table13[[#This Row],[Location_HQ]],tech_layoffs_location!A:G,7,FALSE)</f>
        <v>-122.4193286</v>
      </c>
    </row>
    <row r="1868" spans="1:18" ht="16" x14ac:dyDescent="0.2">
      <c r="A1868" s="3">
        <v>1867</v>
      </c>
      <c r="B1868" s="83" t="s">
        <v>1796</v>
      </c>
      <c r="C1868" s="83" t="s">
        <v>79</v>
      </c>
      <c r="D1868" s="84"/>
      <c r="E1868" s="79"/>
      <c r="F1868" s="83" t="s">
        <v>28</v>
      </c>
      <c r="G1868" s="83" t="str">
        <f>VLOOKUP(Table13[[#This Row],[Location_HQ]],tech_layoffs_location!A:E,5,FALSE)</f>
        <v>North America</v>
      </c>
      <c r="H1868" s="83"/>
      <c r="I1868" s="86" t="d">
        <v>2024-09-03</v>
      </c>
      <c r="J1868" s="88"/>
      <c r="K1868" s="31" t="e">
        <f>SUM((Table13[[#This Row],[Laid_Off]]*100)/Table13[[#This Row],[Percentage]])</f>
        <v>#DIV/0!</v>
      </c>
      <c r="L1868" s="31" t="e">
        <f>SUM(Table13[[#This Row],[Company_Size_before_Layoffs]]-Table13[[#This Row],[Laid_Off]])</f>
        <v>#DIV/0!</v>
      </c>
      <c r="M1868" s="83" t="s">
        <v>1932</v>
      </c>
      <c r="N1868" s="83" t="s">
        <v>1903</v>
      </c>
      <c r="O1868" s="89">
        <v>479</v>
      </c>
      <c r="P1868" s="83">
        <v>2024</v>
      </c>
      <c r="Q1868" s="90">
        <f>VLOOKUP(Table13[[#This Row],[Location_HQ]],tech_layoffs_location!A:F,6,FALSE)</f>
        <v>34.053690899999999</v>
      </c>
      <c r="R1868" s="90">
        <f>VLOOKUP(Table13[[#This Row],[Location_HQ]],tech_layoffs_location!A:G,7,FALSE)</f>
        <v>-118.242766</v>
      </c>
    </row>
    <row r="1869" spans="1:18" ht="16" x14ac:dyDescent="0.2">
      <c r="A1869" s="3">
        <v>1868</v>
      </c>
      <c r="B1869" s="83" t="s">
        <v>1797</v>
      </c>
      <c r="C1869" s="83" t="s">
        <v>138</v>
      </c>
      <c r="D1869" s="84"/>
      <c r="E1869" s="78"/>
      <c r="F1869" s="83" t="s">
        <v>139</v>
      </c>
      <c r="G1869" s="83" t="str">
        <f>VLOOKUP(Table13[[#This Row],[Location_HQ]],tech_layoffs_location!A:E,5,FALSE)</f>
        <v>Europe</v>
      </c>
      <c r="H1869" s="83"/>
      <c r="I1869" s="86" t="d">
        <v>2024-09-03</v>
      </c>
      <c r="J1869" s="87">
        <v>16</v>
      </c>
      <c r="K1869" s="31">
        <f>SUM((Table13[[#This Row],[Laid_Off]]*100)/Table13[[#This Row],[Percentage]])</f>
        <v>0</v>
      </c>
      <c r="L1869" s="31">
        <f>SUM(Table13[[#This Row],[Company_Size_before_Layoffs]]-Table13[[#This Row],[Laid_Off]])</f>
        <v>0</v>
      </c>
      <c r="M1869" s="83" t="s">
        <v>1931</v>
      </c>
      <c r="N1869" s="83" t="s">
        <v>1903</v>
      </c>
      <c r="O1869" s="89">
        <v>380</v>
      </c>
      <c r="P1869" s="83">
        <v>2024</v>
      </c>
      <c r="Q1869" s="90">
        <f>VLOOKUP(Table13[[#This Row],[Location_HQ]],tech_layoffs_location!A:F,6,FALSE)</f>
        <v>52.517036500000003</v>
      </c>
      <c r="R1869" s="90">
        <f>VLOOKUP(Table13[[#This Row],[Location_HQ]],tech_layoffs_location!A:G,7,FALSE)</f>
        <v>13.3888599</v>
      </c>
    </row>
    <row r="1870" spans="1:18" ht="16" x14ac:dyDescent="0.2">
      <c r="A1870" s="3">
        <v>1869</v>
      </c>
      <c r="B1870" s="83" t="s">
        <v>1798</v>
      </c>
      <c r="C1870" s="83" t="s">
        <v>16</v>
      </c>
      <c r="D1870" s="84"/>
      <c r="E1870" s="79"/>
      <c r="F1870" s="83" t="s">
        <v>17</v>
      </c>
      <c r="G1870" s="83" t="str">
        <f>VLOOKUP(Table13[[#This Row],[Location_HQ]],tech_layoffs_location!A:E,5,FALSE)</f>
        <v>Asia</v>
      </c>
      <c r="H1870" s="82">
        <v>40</v>
      </c>
      <c r="I1870" s="86" t="d">
        <v>2024-09-02</v>
      </c>
      <c r="J1870" s="88"/>
      <c r="K1870" s="31" t="e">
        <f>SUM((Table13[[#This Row],[Laid_Off]]*100)/Table13[[#This Row],[Percentage]])</f>
        <v>#DIV/0!</v>
      </c>
      <c r="L1870" s="31" t="e">
        <f>SUM(Table13[[#This Row],[Company_Size_before_Layoffs]]-Table13[[#This Row],[Laid_Off]])</f>
        <v>#DIV/0!</v>
      </c>
      <c r="M1870" s="83" t="s">
        <v>1918</v>
      </c>
      <c r="N1870" s="83" t="s">
        <v>1911</v>
      </c>
      <c r="O1870" s="89">
        <v>26</v>
      </c>
      <c r="P1870" s="83">
        <v>2024</v>
      </c>
      <c r="Q1870" s="90">
        <f>VLOOKUP(Table13[[#This Row],[Location_HQ]],tech_layoffs_location!A:F,6,FALSE)</f>
        <v>12.98815675</v>
      </c>
      <c r="R1870" s="90">
        <f>VLOOKUP(Table13[[#This Row],[Location_HQ]],tech_layoffs_location!A:G,7,FALSE)</f>
        <v>77.622600037959998</v>
      </c>
    </row>
    <row r="1871" spans="1:18" ht="16" x14ac:dyDescent="0.2">
      <c r="A1871" s="3">
        <v>1870</v>
      </c>
      <c r="B1871" s="83" t="s">
        <v>1799</v>
      </c>
      <c r="C1871" s="83" t="s">
        <v>16</v>
      </c>
      <c r="D1871" s="84"/>
      <c r="E1871" s="79"/>
      <c r="F1871" s="83" t="s">
        <v>17</v>
      </c>
      <c r="G1871" s="83" t="str">
        <f>VLOOKUP(Table13[[#This Row],[Location_HQ]],tech_layoffs_location!A:E,5,FALSE)</f>
        <v>Asia</v>
      </c>
      <c r="H1871" s="82">
        <v>150</v>
      </c>
      <c r="I1871" s="86" t="d">
        <v>2024-08-31</v>
      </c>
      <c r="J1871" s="87">
        <v>75</v>
      </c>
      <c r="K1871" s="31">
        <f>SUM((Table13[[#This Row],[Laid_Off]]*100)/Table13[[#This Row],[Percentage]])</f>
        <v>200</v>
      </c>
      <c r="L1871" s="31">
        <f>SUM(Table13[[#This Row],[Company_Size_before_Layoffs]]-Table13[[#This Row],[Laid_Off]])</f>
        <v>50</v>
      </c>
      <c r="M1871" s="83" t="s">
        <v>1922</v>
      </c>
      <c r="N1871" s="83" t="s">
        <v>1903</v>
      </c>
      <c r="O1871" s="89">
        <v>458</v>
      </c>
      <c r="P1871" s="83">
        <v>2024</v>
      </c>
      <c r="Q1871" s="90">
        <f>VLOOKUP(Table13[[#This Row],[Location_HQ]],tech_layoffs_location!A:F,6,FALSE)</f>
        <v>12.98815675</v>
      </c>
      <c r="R1871" s="90">
        <f>VLOOKUP(Table13[[#This Row],[Location_HQ]],tech_layoffs_location!A:G,7,FALSE)</f>
        <v>77.622600037959998</v>
      </c>
    </row>
    <row r="1872" spans="1:18" ht="16" x14ac:dyDescent="0.2">
      <c r="A1872" s="3">
        <v>1871</v>
      </c>
      <c r="B1872" s="83" t="s">
        <v>1800</v>
      </c>
      <c r="C1872" s="83" t="s">
        <v>1447</v>
      </c>
      <c r="D1872" s="84" t="s">
        <v>27</v>
      </c>
      <c r="E1872" s="79"/>
      <c r="F1872" s="83" t="s">
        <v>28</v>
      </c>
      <c r="G1872" s="83" t="str">
        <f>VLOOKUP(Table13[[#This Row],[Location_HQ]],tech_layoffs_location!A:E,5,FALSE)</f>
        <v>North America</v>
      </c>
      <c r="H1872" s="82">
        <v>6</v>
      </c>
      <c r="I1872" s="86" t="d">
        <v>2024-08-29</v>
      </c>
      <c r="J1872" s="87">
        <v>5</v>
      </c>
      <c r="K1872" s="31">
        <f>SUM((Table13[[#This Row],[Laid_Off]]*100)/Table13[[#This Row],[Percentage]])</f>
        <v>120</v>
      </c>
      <c r="L1872" s="31">
        <f>SUM(Table13[[#This Row],[Company_Size_before_Layoffs]]-Table13[[#This Row],[Laid_Off]])</f>
        <v>114</v>
      </c>
      <c r="M1872" s="83" t="s">
        <v>1928</v>
      </c>
      <c r="N1872" s="83" t="s">
        <v>1911</v>
      </c>
      <c r="O1872" s="89">
        <v>150</v>
      </c>
      <c r="P1872" s="83">
        <v>2024</v>
      </c>
      <c r="Q1872" s="90">
        <f>VLOOKUP(Table13[[#This Row],[Location_HQ]],tech_layoffs_location!A:F,6,FALSE)</f>
        <v>37.451967099999997</v>
      </c>
      <c r="R1872" s="90">
        <f>VLOOKUP(Table13[[#This Row],[Location_HQ]],tech_layoffs_location!A:G,7,FALSE)</f>
        <v>-122.177992</v>
      </c>
    </row>
    <row r="1873" spans="1:18" ht="16" x14ac:dyDescent="0.2">
      <c r="A1873" s="3">
        <v>1872</v>
      </c>
      <c r="B1873" s="83" t="s">
        <v>1801</v>
      </c>
      <c r="C1873" s="83" t="s">
        <v>1374</v>
      </c>
      <c r="D1873" s="84" t="s">
        <v>27</v>
      </c>
      <c r="E1873" s="79"/>
      <c r="F1873" s="83" t="s">
        <v>28</v>
      </c>
      <c r="G1873" s="83" t="str">
        <f>VLOOKUP(Table13[[#This Row],[Location_HQ]],tech_layoffs_location!A:E,5,FALSE)</f>
        <v>North America</v>
      </c>
      <c r="H1873" s="82">
        <v>27</v>
      </c>
      <c r="I1873" s="86" t="d">
        <v>2024-08-28</v>
      </c>
      <c r="J1873" s="87">
        <v>14</v>
      </c>
      <c r="K1873" s="31">
        <f>SUM((Table13[[#This Row],[Laid_Off]]*100)/Table13[[#This Row],[Percentage]])</f>
        <v>192.85714285714286</v>
      </c>
      <c r="L1873" s="31">
        <f>SUM(Table13[[#This Row],[Company_Size_before_Layoffs]]-Table13[[#This Row],[Laid_Off]])</f>
        <v>165.85714285714286</v>
      </c>
      <c r="M1873" s="83" t="s">
        <v>1930</v>
      </c>
      <c r="N1873" s="83" t="s">
        <v>1905</v>
      </c>
      <c r="O1873" s="89">
        <v>42</v>
      </c>
      <c r="P1873" s="83">
        <v>2024</v>
      </c>
      <c r="Q1873" s="90">
        <f>VLOOKUP(Table13[[#This Row],[Location_HQ]],tech_layoffs_location!A:F,6,FALSE)</f>
        <v>37.779258800000001</v>
      </c>
      <c r="R1873" s="90">
        <f>VLOOKUP(Table13[[#This Row],[Location_HQ]],tech_layoffs_location!A:G,7,FALSE)</f>
        <v>-122.4193286</v>
      </c>
    </row>
    <row r="1874" spans="1:18" ht="16" x14ac:dyDescent="0.2">
      <c r="A1874" s="3">
        <v>1873</v>
      </c>
      <c r="B1874" s="83" t="s">
        <v>1802</v>
      </c>
      <c r="C1874" s="83" t="s">
        <v>1728</v>
      </c>
      <c r="D1874" s="84" t="s">
        <v>27</v>
      </c>
      <c r="E1874" s="79"/>
      <c r="F1874" s="83" t="s">
        <v>28</v>
      </c>
      <c r="G1874" s="83" t="str">
        <f>VLOOKUP(Table13[[#This Row],[Location_HQ]],tech_layoffs_location!A:E,5,FALSE)</f>
        <v>North America</v>
      </c>
      <c r="H1874" s="82">
        <v>100</v>
      </c>
      <c r="I1874" s="86" t="d">
        <v>2024-08-27</v>
      </c>
      <c r="J1874" s="88"/>
      <c r="K1874" s="31" t="e">
        <f>SUM((Table13[[#This Row],[Laid_Off]]*100)/Table13[[#This Row],[Percentage]])</f>
        <v>#DIV/0!</v>
      </c>
      <c r="L1874" s="31" t="e">
        <f>SUM(Table13[[#This Row],[Company_Size_before_Layoffs]]-Table13[[#This Row],[Laid_Off]])</f>
        <v>#DIV/0!</v>
      </c>
      <c r="M1874" s="83" t="s">
        <v>1937</v>
      </c>
      <c r="N1874" s="83" t="s">
        <v>1907</v>
      </c>
      <c r="O1874" s="89">
        <v>1.2</v>
      </c>
      <c r="P1874" s="83">
        <v>2024</v>
      </c>
      <c r="Q1874" s="90">
        <f>VLOOKUP(Table13[[#This Row],[Location_HQ]],tech_layoffs_location!A:F,6,FALSE)</f>
        <v>37.322893399999998</v>
      </c>
      <c r="R1874" s="90">
        <f>VLOOKUP(Table13[[#This Row],[Location_HQ]],tech_layoffs_location!A:G,7,FALSE)</f>
        <v>-122.0322895</v>
      </c>
    </row>
    <row r="1875" spans="1:18" ht="16" x14ac:dyDescent="0.2">
      <c r="A1875" s="3">
        <v>1874</v>
      </c>
      <c r="B1875" s="83" t="s">
        <v>1782</v>
      </c>
      <c r="C1875" s="83" t="s">
        <v>1761</v>
      </c>
      <c r="D1875" s="84"/>
      <c r="E1875" s="78"/>
      <c r="F1875" s="83" t="s">
        <v>573</v>
      </c>
      <c r="G1875" s="83" t="e">
        <f>VLOOKUP(Table13[[#This Row],[Location_HQ]],tech_layoffs_location!A:E,5,FALSE)</f>
        <v>#N/A</v>
      </c>
      <c r="H1875" s="82">
        <v>1000</v>
      </c>
      <c r="I1875" s="86" t="d">
        <v>2024-08-26</v>
      </c>
      <c r="J1875" s="88"/>
      <c r="K1875" s="31" t="e">
        <f>SUM((Table13[[#This Row],[Laid_Off]]*100)/Table13[[#This Row],[Percentage]])</f>
        <v>#DIV/0!</v>
      </c>
      <c r="L1875" s="31" t="e">
        <f>SUM(Table13[[#This Row],[Company_Size_before_Layoffs]]-Table13[[#This Row],[Laid_Off]])</f>
        <v>#DIV/0!</v>
      </c>
      <c r="M1875" s="83" t="s">
        <v>1937</v>
      </c>
      <c r="N1875" s="83" t="s">
        <v>1907</v>
      </c>
      <c r="O1875" s="89"/>
      <c r="P1875" s="83">
        <v>2024</v>
      </c>
      <c r="Q1875" s="90" t="e">
        <f>VLOOKUP(Table13[[#This Row],[Location_HQ]],tech_layoffs_location!A:F,6,FALSE)</f>
        <v>#N/A</v>
      </c>
      <c r="R1875" s="90" t="e">
        <f>VLOOKUP(Table13[[#This Row],[Location_HQ]],tech_layoffs_location!A:G,7,FALSE)</f>
        <v>#N/A</v>
      </c>
    </row>
    <row r="1876" spans="1:18" ht="16" x14ac:dyDescent="0.2">
      <c r="A1876" s="3">
        <v>1875</v>
      </c>
      <c r="B1876" s="83" t="s">
        <v>1803</v>
      </c>
      <c r="C1876" s="83" t="s">
        <v>74</v>
      </c>
      <c r="D1876" s="84"/>
      <c r="E1876" s="79"/>
      <c r="F1876" s="83" t="s">
        <v>28</v>
      </c>
      <c r="G1876" s="83" t="str">
        <f>VLOOKUP(Table13[[#This Row],[Location_HQ]],tech_layoffs_location!A:E,5,FALSE)</f>
        <v>North America</v>
      </c>
      <c r="H1876" s="82">
        <v>131</v>
      </c>
      <c r="I1876" s="86" t="d">
        <v>2024-08-26</v>
      </c>
      <c r="J1876" s="87">
        <v>100</v>
      </c>
      <c r="K1876" s="31">
        <f>SUM((Table13[[#This Row],[Laid_Off]]*100)/Table13[[#This Row],[Percentage]])</f>
        <v>131</v>
      </c>
      <c r="L1876" s="31">
        <f>SUM(Table13[[#This Row],[Company_Size_before_Layoffs]]-Table13[[#This Row],[Laid_Off]])</f>
        <v>0</v>
      </c>
      <c r="M1876" s="83" t="s">
        <v>1918</v>
      </c>
      <c r="N1876" s="83" t="s">
        <v>1911</v>
      </c>
      <c r="O1876" s="89">
        <v>213</v>
      </c>
      <c r="P1876" s="83">
        <v>2024</v>
      </c>
      <c r="Q1876" s="90">
        <f>VLOOKUP(Table13[[#This Row],[Location_HQ]],tech_layoffs_location!A:F,6,FALSE)</f>
        <v>42.355433400000003</v>
      </c>
      <c r="R1876" s="90">
        <f>VLOOKUP(Table13[[#This Row],[Location_HQ]],tech_layoffs_location!A:G,7,FALSE)</f>
        <v>-71.060511000000005</v>
      </c>
    </row>
    <row r="1877" spans="1:18" ht="16" x14ac:dyDescent="0.2">
      <c r="A1877" s="3">
        <v>1876</v>
      </c>
      <c r="B1877" s="83" t="s">
        <v>1804</v>
      </c>
      <c r="C1877" s="83" t="s">
        <v>1333</v>
      </c>
      <c r="D1877" s="84" t="s">
        <v>27</v>
      </c>
      <c r="E1877" s="79"/>
      <c r="F1877" s="83" t="s">
        <v>28</v>
      </c>
      <c r="G1877" s="83" t="str">
        <f>VLOOKUP(Table13[[#This Row],[Location_HQ]],tech_layoffs_location!A:E,5,FALSE)</f>
        <v>North America</v>
      </c>
      <c r="H1877" s="82">
        <v>42</v>
      </c>
      <c r="I1877" s="86" t="d">
        <v>2024-08-26</v>
      </c>
      <c r="J1877" s="88"/>
      <c r="K1877" s="31" t="e">
        <f>SUM((Table13[[#This Row],[Laid_Off]]*100)/Table13[[#This Row],[Percentage]])</f>
        <v>#DIV/0!</v>
      </c>
      <c r="L1877" s="31" t="e">
        <f>SUM(Table13[[#This Row],[Company_Size_before_Layoffs]]-Table13[[#This Row],[Laid_Off]])</f>
        <v>#DIV/0!</v>
      </c>
      <c r="M1877" s="83" t="s">
        <v>1939</v>
      </c>
      <c r="N1877" s="83" t="s">
        <v>1907</v>
      </c>
      <c r="O1877" s="89">
        <v>305</v>
      </c>
      <c r="P1877" s="83">
        <v>2024</v>
      </c>
      <c r="Q1877" s="90">
        <f>VLOOKUP(Table13[[#This Row],[Location_HQ]],tech_layoffs_location!A:F,6,FALSE)</f>
        <v>37.548269699999999</v>
      </c>
      <c r="R1877" s="90">
        <f>VLOOKUP(Table13[[#This Row],[Location_HQ]],tech_layoffs_location!A:G,7,FALSE)</f>
        <v>-121.98857099999999</v>
      </c>
    </row>
    <row r="1878" spans="1:18" ht="16" x14ac:dyDescent="0.2">
      <c r="A1878" s="3">
        <v>1877</v>
      </c>
      <c r="B1878" s="83" t="s">
        <v>1805</v>
      </c>
      <c r="C1878" s="83" t="s">
        <v>59</v>
      </c>
      <c r="D1878" s="84"/>
      <c r="E1878" s="78"/>
      <c r="F1878" s="83" t="s">
        <v>17</v>
      </c>
      <c r="G1878" s="83" t="str">
        <f>VLOOKUP(Table13[[#This Row],[Location_HQ]],tech_layoffs_location!A:E,5,FALSE)</f>
        <v>Asia</v>
      </c>
      <c r="H1878" s="83"/>
      <c r="I1878" s="86" t="d">
        <v>2024-08-23</v>
      </c>
      <c r="J1878" s="87">
        <v>100</v>
      </c>
      <c r="K1878" s="31">
        <f>SUM((Table13[[#This Row],[Laid_Off]]*100)/Table13[[#This Row],[Percentage]])</f>
        <v>0</v>
      </c>
      <c r="L1878" s="31">
        <f>SUM(Table13[[#This Row],[Company_Size_before_Layoffs]]-Table13[[#This Row],[Laid_Off]])</f>
        <v>0</v>
      </c>
      <c r="M1878" s="83" t="s">
        <v>1918</v>
      </c>
      <c r="N1878" s="83" t="s">
        <v>1911</v>
      </c>
      <c r="O1878" s="89">
        <v>14</v>
      </c>
      <c r="P1878" s="83">
        <v>2024</v>
      </c>
      <c r="Q1878" s="90">
        <f>VLOOKUP(Table13[[#This Row],[Location_HQ]],tech_layoffs_location!A:F,6,FALSE)</f>
        <v>19.078545099999999</v>
      </c>
      <c r="R1878" s="90">
        <f>VLOOKUP(Table13[[#This Row],[Location_HQ]],tech_layoffs_location!A:G,7,FALSE)</f>
        <v>72.878175999999996</v>
      </c>
    </row>
    <row r="1879" spans="1:18" ht="16" x14ac:dyDescent="0.2">
      <c r="A1879" s="3">
        <v>1878</v>
      </c>
      <c r="B1879" s="83" t="s">
        <v>1806</v>
      </c>
      <c r="C1879" s="83" t="s">
        <v>42</v>
      </c>
      <c r="D1879" s="84"/>
      <c r="E1879" s="81"/>
      <c r="F1879" s="83" t="s">
        <v>28</v>
      </c>
      <c r="G1879" s="83" t="str">
        <f>VLOOKUP(Table13[[#This Row],[Location_HQ]],tech_layoffs_location!A:E,5,FALSE)</f>
        <v>North America</v>
      </c>
      <c r="H1879" s="83"/>
      <c r="I1879" s="86" t="d">
        <v>2024-08-23</v>
      </c>
      <c r="J1879" s="87">
        <v>100</v>
      </c>
      <c r="K1879" s="31">
        <f>SUM((Table13[[#This Row],[Laid_Off]]*100)/Table13[[#This Row],[Percentage]])</f>
        <v>0</v>
      </c>
      <c r="L1879" s="31">
        <f>SUM(Table13[[#This Row],[Company_Size_before_Layoffs]]-Table13[[#This Row],[Laid_Off]])</f>
        <v>0</v>
      </c>
      <c r="M1879" s="83" t="s">
        <v>1919</v>
      </c>
      <c r="N1879" s="83" t="s">
        <v>1903</v>
      </c>
      <c r="O1879" s="89"/>
      <c r="P1879" s="83">
        <v>2024</v>
      </c>
      <c r="Q1879" s="90">
        <f>VLOOKUP(Table13[[#This Row],[Location_HQ]],tech_layoffs_location!A:F,6,FALSE)</f>
        <v>40.7127281</v>
      </c>
      <c r="R1879" s="90">
        <f>VLOOKUP(Table13[[#This Row],[Location_HQ]],tech_layoffs_location!A:G,7,FALSE)</f>
        <v>-74.006015199999993</v>
      </c>
    </row>
    <row r="1880" spans="1:18" ht="16" x14ac:dyDescent="0.2">
      <c r="A1880" s="3">
        <v>1879</v>
      </c>
      <c r="B1880" s="83" t="s">
        <v>1807</v>
      </c>
      <c r="C1880" s="83" t="s">
        <v>625</v>
      </c>
      <c r="D1880" s="84"/>
      <c r="E1880" s="80"/>
      <c r="F1880" s="83" t="s">
        <v>98</v>
      </c>
      <c r="G1880" s="83" t="str">
        <f>VLOOKUP(Table13[[#This Row],[Location_HQ]],tech_layoffs_location!A:E,5,FALSE)</f>
        <v>North America</v>
      </c>
      <c r="H1880" s="83"/>
      <c r="I1880" s="86" t="d">
        <v>2024-08-23</v>
      </c>
      <c r="J1880" s="88"/>
      <c r="K1880" s="31" t="e">
        <f>SUM((Table13[[#This Row],[Laid_Off]]*100)/Table13[[#This Row],[Percentage]])</f>
        <v>#DIV/0!</v>
      </c>
      <c r="L1880" s="31" t="e">
        <f>SUM(Table13[[#This Row],[Company_Size_before_Layoffs]]-Table13[[#This Row],[Laid_Off]])</f>
        <v>#DIV/0!</v>
      </c>
      <c r="M1880" s="83" t="s">
        <v>1940</v>
      </c>
      <c r="N1880" s="83" t="s">
        <v>1909</v>
      </c>
      <c r="O1880" s="89">
        <v>63</v>
      </c>
      <c r="P1880" s="83">
        <v>2024</v>
      </c>
      <c r="Q1880" s="90">
        <f>VLOOKUP(Table13[[#This Row],[Location_HQ]],tech_layoffs_location!A:F,6,FALSE)</f>
        <v>43.465269900000003</v>
      </c>
      <c r="R1880" s="90">
        <f>VLOOKUP(Table13[[#This Row],[Location_HQ]],tech_layoffs_location!A:G,7,FALSE)</f>
        <v>-80.522296100000005</v>
      </c>
    </row>
    <row r="1881" spans="1:18" ht="16" x14ac:dyDescent="0.2">
      <c r="A1881" s="3">
        <v>1880</v>
      </c>
      <c r="B1881" s="83" t="s">
        <v>1808</v>
      </c>
      <c r="C1881" s="83" t="s">
        <v>46</v>
      </c>
      <c r="D1881" s="84"/>
      <c r="E1881" s="79"/>
      <c r="F1881" s="83" t="s">
        <v>28</v>
      </c>
      <c r="G1881" s="83" t="str">
        <f>VLOOKUP(Table13[[#This Row],[Location_HQ]],tech_layoffs_location!A:E,5,FALSE)</f>
        <v>North America</v>
      </c>
      <c r="H1881" s="82">
        <v>82</v>
      </c>
      <c r="I1881" s="86" t="d">
        <v>2024-08-22</v>
      </c>
      <c r="J1881" s="87">
        <v>2</v>
      </c>
      <c r="K1881" s="31">
        <f>SUM((Table13[[#This Row],[Laid_Off]]*100)/Table13[[#This Row],[Percentage]])</f>
        <v>4100</v>
      </c>
      <c r="L1881" s="31">
        <f>SUM(Table13[[#This Row],[Company_Size_before_Layoffs]]-Table13[[#This Row],[Laid_Off]])</f>
        <v>4018</v>
      </c>
      <c r="M1881" s="83" t="s">
        <v>1920</v>
      </c>
      <c r="N1881" s="83" t="s">
        <v>1907</v>
      </c>
      <c r="O1881" s="89">
        <v>320</v>
      </c>
      <c r="P1881" s="83">
        <v>2024</v>
      </c>
      <c r="Q1881" s="90">
        <f>VLOOKUP(Table13[[#This Row],[Location_HQ]],tech_layoffs_location!A:F,6,FALSE)</f>
        <v>47.603832099999998</v>
      </c>
      <c r="R1881" s="90">
        <f>VLOOKUP(Table13[[#This Row],[Location_HQ]],tech_layoffs_location!A:G,7,FALSE)</f>
        <v>-122.330062</v>
      </c>
    </row>
    <row r="1882" spans="1:18" ht="16" x14ac:dyDescent="0.2">
      <c r="A1882" s="3">
        <v>1881</v>
      </c>
      <c r="B1882" s="83" t="s">
        <v>1809</v>
      </c>
      <c r="C1882" s="83" t="s">
        <v>42</v>
      </c>
      <c r="D1882" s="84"/>
      <c r="E1882" s="81"/>
      <c r="F1882" s="83" t="s">
        <v>28</v>
      </c>
      <c r="G1882" s="83" t="str">
        <f>VLOOKUP(Table13[[#This Row],[Location_HQ]],tech_layoffs_location!A:E,5,FALSE)</f>
        <v>North America</v>
      </c>
      <c r="H1882" s="83"/>
      <c r="I1882" s="86" t="d">
        <v>2024-08-21</v>
      </c>
      <c r="J1882" s="87">
        <v>100</v>
      </c>
      <c r="K1882" s="31">
        <f>SUM((Table13[[#This Row],[Laid_Off]]*100)/Table13[[#This Row],[Percentage]])</f>
        <v>0</v>
      </c>
      <c r="L1882" s="31">
        <f>SUM(Table13[[#This Row],[Company_Size_before_Layoffs]]-Table13[[#This Row],[Laid_Off]])</f>
        <v>0</v>
      </c>
      <c r="M1882" s="83" t="s">
        <v>1924</v>
      </c>
      <c r="N1882" s="83" t="s">
        <v>1905</v>
      </c>
      <c r="O1882" s="89">
        <v>43</v>
      </c>
      <c r="P1882" s="83">
        <v>2024</v>
      </c>
      <c r="Q1882" s="90">
        <f>VLOOKUP(Table13[[#This Row],[Location_HQ]],tech_layoffs_location!A:F,6,FALSE)</f>
        <v>40.7127281</v>
      </c>
      <c r="R1882" s="90">
        <f>VLOOKUP(Table13[[#This Row],[Location_HQ]],tech_layoffs_location!A:G,7,FALSE)</f>
        <v>-74.006015199999993</v>
      </c>
    </row>
    <row r="1883" spans="1:18" ht="16" x14ac:dyDescent="0.2">
      <c r="A1883" s="3">
        <v>1882</v>
      </c>
      <c r="B1883" s="83" t="s">
        <v>1810</v>
      </c>
      <c r="C1883" s="83" t="s">
        <v>1762</v>
      </c>
      <c r="D1883" s="85"/>
      <c r="E1883" s="80"/>
      <c r="F1883" s="83" t="s">
        <v>98</v>
      </c>
      <c r="G1883" s="83" t="e">
        <f>VLOOKUP(Table13[[#This Row],[Location_HQ]],tech_layoffs_location!A:E,5,FALSE)</f>
        <v>#N/A</v>
      </c>
      <c r="H1883" s="82">
        <v>800</v>
      </c>
      <c r="I1883" s="86" t="d">
        <v>2024-08-20</v>
      </c>
      <c r="J1883" s="88"/>
      <c r="K1883" s="31" t="e">
        <f>SUM((Table13[[#This Row],[Laid_Off]]*100)/Table13[[#This Row],[Percentage]])</f>
        <v>#DIV/0!</v>
      </c>
      <c r="L1883" s="31" t="e">
        <f>SUM(Table13[[#This Row],[Company_Size_before_Layoffs]]-Table13[[#This Row],[Laid_Off]])</f>
        <v>#DIV/0!</v>
      </c>
      <c r="M1883" s="83" t="s">
        <v>1922</v>
      </c>
      <c r="N1883" s="83" t="s">
        <v>1909</v>
      </c>
      <c r="O1883" s="89">
        <v>8</v>
      </c>
      <c r="P1883" s="83">
        <v>2024</v>
      </c>
      <c r="Q1883" s="90" t="e">
        <f>VLOOKUP(Table13[[#This Row],[Location_HQ]],tech_layoffs_location!A:F,6,FALSE)</f>
        <v>#N/A</v>
      </c>
      <c r="R1883" s="90" t="e">
        <f>VLOOKUP(Table13[[#This Row],[Location_HQ]],tech_layoffs_location!A:G,7,FALSE)</f>
        <v>#N/A</v>
      </c>
    </row>
    <row r="1884" spans="1:18" ht="16" x14ac:dyDescent="0.2">
      <c r="A1884" s="3">
        <v>1883</v>
      </c>
      <c r="B1884" s="83" t="s">
        <v>1811</v>
      </c>
      <c r="C1884" s="83" t="s">
        <v>1763</v>
      </c>
      <c r="D1884" s="84" t="s">
        <v>27</v>
      </c>
      <c r="E1884" s="79"/>
      <c r="F1884" s="83" t="s">
        <v>28</v>
      </c>
      <c r="G1884" s="83" t="e">
        <f>VLOOKUP(Table13[[#This Row],[Location_HQ]],tech_layoffs_location!A:E,5,FALSE)</f>
        <v>#N/A</v>
      </c>
      <c r="H1884" s="82">
        <v>190</v>
      </c>
      <c r="I1884" s="86" t="d">
        <v>2024-08-20</v>
      </c>
      <c r="J1884" s="87">
        <v>7</v>
      </c>
      <c r="K1884" s="31">
        <f>SUM((Table13[[#This Row],[Laid_Off]]*100)/Table13[[#This Row],[Percentage]])</f>
        <v>2714.2857142857142</v>
      </c>
      <c r="L1884" s="31">
        <f>SUM(Table13[[#This Row],[Company_Size_before_Layoffs]]-Table13[[#This Row],[Laid_Off]])</f>
        <v>2524.2857142857142</v>
      </c>
      <c r="M1884" s="83" t="s">
        <v>1941</v>
      </c>
      <c r="N1884" s="83" t="s">
        <v>1907</v>
      </c>
      <c r="O1884" s="89">
        <v>862</v>
      </c>
      <c r="P1884" s="83">
        <v>2024</v>
      </c>
      <c r="Q1884" s="90" t="e">
        <f>VLOOKUP(Table13[[#This Row],[Location_HQ]],tech_layoffs_location!A:F,6,FALSE)</f>
        <v>#N/A</v>
      </c>
      <c r="R1884" s="90" t="e">
        <f>VLOOKUP(Table13[[#This Row],[Location_HQ]],tech_layoffs_location!A:G,7,FALSE)</f>
        <v>#N/A</v>
      </c>
    </row>
    <row r="1885" spans="1:18" ht="16" x14ac:dyDescent="0.2">
      <c r="A1885" s="3">
        <v>1884</v>
      </c>
      <c r="B1885" s="83" t="s">
        <v>1812</v>
      </c>
      <c r="C1885" s="83" t="s">
        <v>16</v>
      </c>
      <c r="D1885" s="84"/>
      <c r="E1885" s="79"/>
      <c r="F1885" s="83" t="s">
        <v>17</v>
      </c>
      <c r="G1885" s="83" t="str">
        <f>VLOOKUP(Table13[[#This Row],[Location_HQ]],tech_layoffs_location!A:E,5,FALSE)</f>
        <v>Asia</v>
      </c>
      <c r="H1885" s="83"/>
      <c r="I1885" s="86" t="d">
        <v>2024-08-20</v>
      </c>
      <c r="J1885" s="87">
        <v>100</v>
      </c>
      <c r="K1885" s="31">
        <f>SUM((Table13[[#This Row],[Laid_Off]]*100)/Table13[[#This Row],[Percentage]])</f>
        <v>0</v>
      </c>
      <c r="L1885" s="31">
        <f>SUM(Table13[[#This Row],[Company_Size_before_Layoffs]]-Table13[[#This Row],[Laid_Off]])</f>
        <v>0</v>
      </c>
      <c r="M1885" s="83" t="s">
        <v>1922</v>
      </c>
      <c r="N1885" s="83" t="s">
        <v>1903</v>
      </c>
      <c r="O1885" s="89">
        <v>54</v>
      </c>
      <c r="P1885" s="83">
        <v>2024</v>
      </c>
      <c r="Q1885" s="90">
        <f>VLOOKUP(Table13[[#This Row],[Location_HQ]],tech_layoffs_location!A:F,6,FALSE)</f>
        <v>12.98815675</v>
      </c>
      <c r="R1885" s="90">
        <f>VLOOKUP(Table13[[#This Row],[Location_HQ]],tech_layoffs_location!A:G,7,FALSE)</f>
        <v>77.622600037959998</v>
      </c>
    </row>
    <row r="1886" spans="1:18" ht="16" x14ac:dyDescent="0.2">
      <c r="A1886" s="3">
        <v>1885</v>
      </c>
      <c r="B1886" s="83" t="s">
        <v>1813</v>
      </c>
      <c r="C1886" s="83" t="s">
        <v>1733</v>
      </c>
      <c r="D1886" s="84" t="s">
        <v>27</v>
      </c>
      <c r="E1886" s="79"/>
      <c r="F1886" s="83" t="s">
        <v>28</v>
      </c>
      <c r="G1886" s="83" t="str">
        <f>VLOOKUP(Table13[[#This Row],[Location_HQ]],tech_layoffs_location!A:E,5,FALSE)</f>
        <v>North America</v>
      </c>
      <c r="H1886" s="82">
        <v>139</v>
      </c>
      <c r="I1886" s="86" t="d">
        <v>2024-08-19</v>
      </c>
      <c r="J1886" s="87">
        <v>15</v>
      </c>
      <c r="K1886" s="31">
        <f>SUM((Table13[[#This Row],[Laid_Off]]*100)/Table13[[#This Row],[Percentage]])</f>
        <v>926.66666666666663</v>
      </c>
      <c r="L1886" s="31">
        <f>SUM(Table13[[#This Row],[Company_Size_before_Layoffs]]-Table13[[#This Row],[Laid_Off]])</f>
        <v>787.66666666666663</v>
      </c>
      <c r="M1886" s="83" t="s">
        <v>1930</v>
      </c>
      <c r="N1886" s="83" t="s">
        <v>1907</v>
      </c>
      <c r="O1886" s="89">
        <v>288</v>
      </c>
      <c r="P1886" s="83">
        <v>2024</v>
      </c>
      <c r="Q1886" s="90">
        <f>VLOOKUP(Table13[[#This Row],[Location_HQ]],tech_layoffs_location!A:F,6,FALSE)</f>
        <v>37.496904000000001</v>
      </c>
      <c r="R1886" s="90">
        <f>VLOOKUP(Table13[[#This Row],[Location_HQ]],tech_layoffs_location!A:G,7,FALSE)</f>
        <v>-122.33305729999999</v>
      </c>
    </row>
    <row r="1887" spans="1:18" ht="16" x14ac:dyDescent="0.2">
      <c r="A1887" s="3">
        <v>1886</v>
      </c>
      <c r="B1887" s="83" t="s">
        <v>1814</v>
      </c>
      <c r="C1887" s="83" t="s">
        <v>42</v>
      </c>
      <c r="D1887" s="84"/>
      <c r="E1887" s="81"/>
      <c r="F1887" s="83" t="s">
        <v>28</v>
      </c>
      <c r="G1887" s="83" t="str">
        <f>VLOOKUP(Table13[[#This Row],[Location_HQ]],tech_layoffs_location!A:E,5,FALSE)</f>
        <v>North America</v>
      </c>
      <c r="H1887" s="83"/>
      <c r="I1887" s="86" t="d">
        <v>2024-08-19</v>
      </c>
      <c r="J1887" s="88"/>
      <c r="K1887" s="31" t="e">
        <f>SUM((Table13[[#This Row],[Laid_Off]]*100)/Table13[[#This Row],[Percentage]])</f>
        <v>#DIV/0!</v>
      </c>
      <c r="L1887" s="31" t="e">
        <f>SUM(Table13[[#This Row],[Company_Size_before_Layoffs]]-Table13[[#This Row],[Laid_Off]])</f>
        <v>#DIV/0!</v>
      </c>
      <c r="M1887" s="83" t="s">
        <v>1920</v>
      </c>
      <c r="N1887" s="83" t="s">
        <v>1911</v>
      </c>
      <c r="O1887" s="89">
        <v>40</v>
      </c>
      <c r="P1887" s="83">
        <v>2024</v>
      </c>
      <c r="Q1887" s="90">
        <f>VLOOKUP(Table13[[#This Row],[Location_HQ]],tech_layoffs_location!A:F,6,FALSE)</f>
        <v>40.7127281</v>
      </c>
      <c r="R1887" s="90">
        <f>VLOOKUP(Table13[[#This Row],[Location_HQ]],tech_layoffs_location!A:G,7,FALSE)</f>
        <v>-74.006015199999993</v>
      </c>
    </row>
    <row r="1888" spans="1:18" ht="16" x14ac:dyDescent="0.2">
      <c r="A1888" s="3">
        <v>1887</v>
      </c>
      <c r="B1888" s="83" t="s">
        <v>1815</v>
      </c>
      <c r="C1888" s="83" t="s">
        <v>118</v>
      </c>
      <c r="D1888" s="84"/>
      <c r="E1888" s="78"/>
      <c r="F1888" s="83" t="s">
        <v>98</v>
      </c>
      <c r="G1888" s="83" t="str">
        <f>VLOOKUP(Table13[[#This Row],[Location_HQ]],tech_layoffs_location!A:E,5,FALSE)</f>
        <v>North America</v>
      </c>
      <c r="H1888" s="82">
        <v>81</v>
      </c>
      <c r="I1888" s="86" t="d">
        <v>2024-08-16</v>
      </c>
      <c r="J1888" s="87">
        <v>45</v>
      </c>
      <c r="K1888" s="31">
        <f>SUM((Table13[[#This Row],[Laid_Off]]*100)/Table13[[#This Row],[Percentage]])</f>
        <v>180</v>
      </c>
      <c r="L1888" s="31">
        <f>SUM(Table13[[#This Row],[Company_Size_before_Layoffs]]-Table13[[#This Row],[Laid_Off]])</f>
        <v>99</v>
      </c>
      <c r="M1888" s="83" t="s">
        <v>1921</v>
      </c>
      <c r="N1888" s="83" t="s">
        <v>1908</v>
      </c>
      <c r="O1888" s="89">
        <v>389</v>
      </c>
      <c r="P1888" s="83">
        <v>2024</v>
      </c>
      <c r="Q1888" s="90">
        <f>VLOOKUP(Table13[[#This Row],[Location_HQ]],tech_layoffs_location!A:F,6,FALSE)</f>
        <v>45.5031824</v>
      </c>
      <c r="R1888" s="90">
        <f>VLOOKUP(Table13[[#This Row],[Location_HQ]],tech_layoffs_location!A:G,7,FALSE)</f>
        <v>-73.569806499999999</v>
      </c>
    </row>
    <row r="1889" spans="1:18" ht="16" x14ac:dyDescent="0.2">
      <c r="A1889" s="3">
        <v>1888</v>
      </c>
      <c r="B1889" s="83" t="s">
        <v>1816</v>
      </c>
      <c r="C1889" s="83" t="s">
        <v>86</v>
      </c>
      <c r="D1889" s="84"/>
      <c r="E1889" s="79"/>
      <c r="F1889" s="83" t="s">
        <v>28</v>
      </c>
      <c r="G1889" s="83" t="str">
        <f>VLOOKUP(Table13[[#This Row],[Location_HQ]],tech_layoffs_location!A:E,5,FALSE)</f>
        <v>North America</v>
      </c>
      <c r="H1889" s="82">
        <v>15</v>
      </c>
      <c r="I1889" s="86" t="d">
        <v>2024-08-16</v>
      </c>
      <c r="J1889" s="88"/>
      <c r="K1889" s="31" t="e">
        <f>SUM((Table13[[#This Row],[Laid_Off]]*100)/Table13[[#This Row],[Percentage]])</f>
        <v>#DIV/0!</v>
      </c>
      <c r="L1889" s="31" t="e">
        <f>SUM(Table13[[#This Row],[Company_Size_before_Layoffs]]-Table13[[#This Row],[Laid_Off]])</f>
        <v>#DIV/0!</v>
      </c>
      <c r="M1889" s="83" t="s">
        <v>1927</v>
      </c>
      <c r="N1889" s="83" t="s">
        <v>1903</v>
      </c>
      <c r="O1889" s="89"/>
      <c r="P1889" s="83">
        <v>2024</v>
      </c>
      <c r="Q1889" s="90">
        <f>VLOOKUP(Table13[[#This Row],[Location_HQ]],tech_layoffs_location!A:F,6,FALSE)</f>
        <v>30.271128600000001</v>
      </c>
      <c r="R1889" s="90">
        <f>VLOOKUP(Table13[[#This Row],[Location_HQ]],tech_layoffs_location!A:G,7,FALSE)</f>
        <v>-97.743699500000005</v>
      </c>
    </row>
    <row r="1890" spans="1:18" ht="16" x14ac:dyDescent="0.2">
      <c r="A1890" s="3">
        <v>1889</v>
      </c>
      <c r="B1890" s="83" t="s">
        <v>1817</v>
      </c>
      <c r="C1890" s="83" t="s">
        <v>455</v>
      </c>
      <c r="D1890" s="84"/>
      <c r="E1890" s="79"/>
      <c r="F1890" s="83" t="s">
        <v>28</v>
      </c>
      <c r="G1890" s="83" t="str">
        <f>VLOOKUP(Table13[[#This Row],[Location_HQ]],tech_layoffs_location!A:E,5,FALSE)</f>
        <v>North America</v>
      </c>
      <c r="H1890" s="83"/>
      <c r="I1890" s="86" t="d">
        <v>2024-08-16</v>
      </c>
      <c r="J1890" s="88"/>
      <c r="K1890" s="31" t="e">
        <f>SUM((Table13[[#This Row],[Laid_Off]]*100)/Table13[[#This Row],[Percentage]])</f>
        <v>#DIV/0!</v>
      </c>
      <c r="L1890" s="31" t="e">
        <f>SUM(Table13[[#This Row],[Company_Size_before_Layoffs]]-Table13[[#This Row],[Laid_Off]])</f>
        <v>#DIV/0!</v>
      </c>
      <c r="M1890" s="83" t="s">
        <v>1924</v>
      </c>
      <c r="N1890" s="83" t="s">
        <v>1905</v>
      </c>
      <c r="O1890" s="89">
        <v>125</v>
      </c>
      <c r="P1890" s="83">
        <v>2024</v>
      </c>
      <c r="Q1890" s="90">
        <f>VLOOKUP(Table13[[#This Row],[Location_HQ]],tech_layoffs_location!A:F,6,FALSE)</f>
        <v>39.962260100000002</v>
      </c>
      <c r="R1890" s="90">
        <f>VLOOKUP(Table13[[#This Row],[Location_HQ]],tech_layoffs_location!A:G,7,FALSE)</f>
        <v>-83.000706500000007</v>
      </c>
    </row>
    <row r="1891" spans="1:18" ht="16" x14ac:dyDescent="0.2">
      <c r="A1891" s="3">
        <v>1890</v>
      </c>
      <c r="B1891" s="83" t="s">
        <v>1818</v>
      </c>
      <c r="C1891" s="83" t="s">
        <v>1395</v>
      </c>
      <c r="D1891" s="84"/>
      <c r="E1891" s="79"/>
      <c r="F1891" s="83" t="s">
        <v>28</v>
      </c>
      <c r="G1891" s="83" t="str">
        <f>VLOOKUP(Table13[[#This Row],[Location_HQ]],tech_layoffs_location!A:E,5,FALSE)</f>
        <v>North America</v>
      </c>
      <c r="H1891" s="83"/>
      <c r="I1891" s="86" t="d">
        <v>2024-08-16</v>
      </c>
      <c r="J1891" s="87">
        <v>19</v>
      </c>
      <c r="K1891" s="31">
        <f>SUM((Table13[[#This Row],[Laid_Off]]*100)/Table13[[#This Row],[Percentage]])</f>
        <v>0</v>
      </c>
      <c r="L1891" s="31">
        <f>SUM(Table13[[#This Row],[Company_Size_before_Layoffs]]-Table13[[#This Row],[Laid_Off]])</f>
        <v>0</v>
      </c>
      <c r="M1891" s="83" t="s">
        <v>1922</v>
      </c>
      <c r="N1891" s="83" t="s">
        <v>1905</v>
      </c>
      <c r="O1891" s="89">
        <v>64</v>
      </c>
      <c r="P1891" s="83">
        <v>2024</v>
      </c>
      <c r="Q1891" s="90">
        <f>VLOOKUP(Table13[[#This Row],[Location_HQ]],tech_layoffs_location!A:F,6,FALSE)</f>
        <v>35.996653000000002</v>
      </c>
      <c r="R1891" s="90">
        <f>VLOOKUP(Table13[[#This Row],[Location_HQ]],tech_layoffs_location!A:G,7,FALSE)</f>
        <v>-78.901805300000007</v>
      </c>
    </row>
    <row r="1892" spans="1:18" ht="16" x14ac:dyDescent="0.2">
      <c r="A1892" s="3">
        <v>1891</v>
      </c>
      <c r="B1892" s="83" t="s">
        <v>1819</v>
      </c>
      <c r="C1892" s="83" t="s">
        <v>1477</v>
      </c>
      <c r="D1892" s="84" t="s">
        <v>27</v>
      </c>
      <c r="E1892" s="79"/>
      <c r="F1892" s="83" t="s">
        <v>28</v>
      </c>
      <c r="G1892" s="83" t="str">
        <f>VLOOKUP(Table13[[#This Row],[Location_HQ]],tech_layoffs_location!A:E,5,FALSE)</f>
        <v>North America</v>
      </c>
      <c r="H1892" s="82">
        <v>61</v>
      </c>
      <c r="I1892" s="86" t="d">
        <v>2024-08-15</v>
      </c>
      <c r="J1892" s="88"/>
      <c r="K1892" s="31" t="e">
        <f>SUM((Table13[[#This Row],[Laid_Off]]*100)/Table13[[#This Row],[Percentage]])</f>
        <v>#DIV/0!</v>
      </c>
      <c r="L1892" s="31" t="e">
        <f>SUM(Table13[[#This Row],[Company_Size_before_Layoffs]]-Table13[[#This Row],[Laid_Off]])</f>
        <v>#DIV/0!</v>
      </c>
      <c r="M1892" s="83" t="s">
        <v>1927</v>
      </c>
      <c r="N1892" s="83" t="s">
        <v>1907</v>
      </c>
      <c r="O1892" s="89">
        <v>1.6</v>
      </c>
      <c r="P1892" s="83">
        <v>2024</v>
      </c>
      <c r="Q1892" s="90">
        <f>VLOOKUP(Table13[[#This Row],[Location_HQ]],tech_layoffs_location!A:F,6,FALSE)</f>
        <v>37.4443293</v>
      </c>
      <c r="R1892" s="90">
        <f>VLOOKUP(Table13[[#This Row],[Location_HQ]],tech_layoffs_location!A:G,7,FALSE)</f>
        <v>-122.1598465</v>
      </c>
    </row>
    <row r="1893" spans="1:18" ht="16" x14ac:dyDescent="0.2">
      <c r="A1893" s="3">
        <v>1892</v>
      </c>
      <c r="B1893" s="83" t="s">
        <v>1820</v>
      </c>
      <c r="C1893" s="83" t="s">
        <v>238</v>
      </c>
      <c r="D1893" s="84"/>
      <c r="E1893" s="78"/>
      <c r="F1893" s="83" t="s">
        <v>23</v>
      </c>
      <c r="G1893" s="83" t="str">
        <f>VLOOKUP(Table13[[#This Row],[Location_HQ]],tech_layoffs_location!A:E,5,FALSE)</f>
        <v>Asia</v>
      </c>
      <c r="H1893" s="82">
        <v>16</v>
      </c>
      <c r="I1893" s="86" t="d">
        <v>2024-08-15</v>
      </c>
      <c r="J1893" s="87">
        <v>20</v>
      </c>
      <c r="K1893" s="31">
        <f>SUM((Table13[[#This Row],[Laid_Off]]*100)/Table13[[#This Row],[Percentage]])</f>
        <v>80</v>
      </c>
      <c r="L1893" s="31">
        <f>SUM(Table13[[#This Row],[Company_Size_before_Layoffs]]-Table13[[#This Row],[Laid_Off]])</f>
        <v>64</v>
      </c>
      <c r="M1893" s="83" t="s">
        <v>1939</v>
      </c>
      <c r="N1893" s="83" t="s">
        <v>1903</v>
      </c>
      <c r="O1893" s="89">
        <v>23</v>
      </c>
      <c r="P1893" s="83">
        <v>2024</v>
      </c>
      <c r="Q1893" s="90">
        <f>VLOOKUP(Table13[[#This Row],[Location_HQ]],tech_layoffs_location!A:F,6,FALSE)</f>
        <v>32.186024400000001</v>
      </c>
      <c r="R1893" s="90">
        <f>VLOOKUP(Table13[[#This Row],[Location_HQ]],tech_layoffs_location!A:G,7,FALSE)</f>
        <v>34.867835900000003</v>
      </c>
    </row>
    <row r="1894" spans="1:18" ht="16" x14ac:dyDescent="0.2">
      <c r="A1894" s="3">
        <v>1893</v>
      </c>
      <c r="B1894" s="83" t="s">
        <v>1821</v>
      </c>
      <c r="C1894" s="83" t="s">
        <v>74</v>
      </c>
      <c r="D1894" s="84"/>
      <c r="E1894" s="79"/>
      <c r="F1894" s="83" t="s">
        <v>28</v>
      </c>
      <c r="G1894" s="83" t="str">
        <f>VLOOKUP(Table13[[#This Row],[Location_HQ]],tech_layoffs_location!A:E,5,FALSE)</f>
        <v>North America</v>
      </c>
      <c r="H1894" s="83"/>
      <c r="I1894" s="86" t="d">
        <v>2024-08-15</v>
      </c>
      <c r="J1894" s="88"/>
      <c r="K1894" s="31" t="e">
        <f>SUM((Table13[[#This Row],[Laid_Off]]*100)/Table13[[#This Row],[Percentage]])</f>
        <v>#DIV/0!</v>
      </c>
      <c r="L1894" s="31" t="e">
        <f>SUM(Table13[[#This Row],[Company_Size_before_Layoffs]]-Table13[[#This Row],[Laid_Off]])</f>
        <v>#DIV/0!</v>
      </c>
      <c r="M1894" s="83" t="s">
        <v>1937</v>
      </c>
      <c r="N1894" s="83" t="s">
        <v>1912</v>
      </c>
      <c r="O1894" s="89">
        <v>254</v>
      </c>
      <c r="P1894" s="83">
        <v>2024</v>
      </c>
      <c r="Q1894" s="90">
        <f>VLOOKUP(Table13[[#This Row],[Location_HQ]],tech_layoffs_location!A:F,6,FALSE)</f>
        <v>42.355433400000003</v>
      </c>
      <c r="R1894" s="90">
        <f>VLOOKUP(Table13[[#This Row],[Location_HQ]],tech_layoffs_location!A:G,7,FALSE)</f>
        <v>-71.060511000000005</v>
      </c>
    </row>
    <row r="1895" spans="1:18" ht="16" x14ac:dyDescent="0.2">
      <c r="A1895" s="3">
        <v>1894</v>
      </c>
      <c r="B1895" s="83" t="s">
        <v>1822</v>
      </c>
      <c r="C1895" s="83" t="s">
        <v>138</v>
      </c>
      <c r="D1895" s="84"/>
      <c r="E1895" s="78"/>
      <c r="F1895" s="83" t="s">
        <v>139</v>
      </c>
      <c r="G1895" s="83" t="str">
        <f>VLOOKUP(Table13[[#This Row],[Location_HQ]],tech_layoffs_location!A:E,5,FALSE)</f>
        <v>Europe</v>
      </c>
      <c r="H1895" s="83"/>
      <c r="I1895" s="86" t="d">
        <v>2024-08-15</v>
      </c>
      <c r="J1895" s="87">
        <v>10</v>
      </c>
      <c r="K1895" s="31">
        <f>SUM((Table13[[#This Row],[Laid_Off]]*100)/Table13[[#This Row],[Percentage]])</f>
        <v>0</v>
      </c>
      <c r="L1895" s="31">
        <f>SUM(Table13[[#This Row],[Company_Size_before_Layoffs]]-Table13[[#This Row],[Laid_Off]])</f>
        <v>0</v>
      </c>
      <c r="M1895" s="83" t="s">
        <v>1924</v>
      </c>
      <c r="N1895" s="83" t="s">
        <v>1907</v>
      </c>
      <c r="O1895" s="89">
        <v>158</v>
      </c>
      <c r="P1895" s="83">
        <v>2024</v>
      </c>
      <c r="Q1895" s="90">
        <f>VLOOKUP(Table13[[#This Row],[Location_HQ]],tech_layoffs_location!A:F,6,FALSE)</f>
        <v>52.517036500000003</v>
      </c>
      <c r="R1895" s="90">
        <f>VLOOKUP(Table13[[#This Row],[Location_HQ]],tech_layoffs_location!A:G,7,FALSE)</f>
        <v>13.3888599</v>
      </c>
    </row>
    <row r="1896" spans="1:18" ht="16" x14ac:dyDescent="0.2">
      <c r="A1896" s="3">
        <v>1895</v>
      </c>
      <c r="B1896" s="83" t="s">
        <v>1823</v>
      </c>
      <c r="C1896" s="83" t="s">
        <v>79</v>
      </c>
      <c r="D1896" s="84"/>
      <c r="E1896" s="79"/>
      <c r="F1896" s="83" t="s">
        <v>28</v>
      </c>
      <c r="G1896" s="83" t="str">
        <f>VLOOKUP(Table13[[#This Row],[Location_HQ]],tech_layoffs_location!A:E,5,FALSE)</f>
        <v>North America</v>
      </c>
      <c r="H1896" s="83"/>
      <c r="I1896" s="86" t="d">
        <v>2024-08-15</v>
      </c>
      <c r="J1896" s="88"/>
      <c r="K1896" s="31" t="e">
        <f>SUM((Table13[[#This Row],[Laid_Off]]*100)/Table13[[#This Row],[Percentage]])</f>
        <v>#DIV/0!</v>
      </c>
      <c r="L1896" s="31" t="e">
        <f>SUM(Table13[[#This Row],[Company_Size_before_Layoffs]]-Table13[[#This Row],[Laid_Off]])</f>
        <v>#DIV/0!</v>
      </c>
      <c r="M1896" s="83" t="s">
        <v>1940</v>
      </c>
      <c r="N1896" s="83" t="s">
        <v>1903</v>
      </c>
      <c r="O1896" s="89">
        <v>110</v>
      </c>
      <c r="P1896" s="83">
        <v>2024</v>
      </c>
      <c r="Q1896" s="90">
        <f>VLOOKUP(Table13[[#This Row],[Location_HQ]],tech_layoffs_location!A:F,6,FALSE)</f>
        <v>34.053690899999999</v>
      </c>
      <c r="R1896" s="90">
        <f>VLOOKUP(Table13[[#This Row],[Location_HQ]],tech_layoffs_location!A:G,7,FALSE)</f>
        <v>-118.242766</v>
      </c>
    </row>
    <row r="1897" spans="1:18" ht="16" x14ac:dyDescent="0.2">
      <c r="A1897" s="3">
        <v>1896</v>
      </c>
      <c r="B1897" s="83" t="s">
        <v>1824</v>
      </c>
      <c r="C1897" s="83" t="s">
        <v>182</v>
      </c>
      <c r="D1897" s="84"/>
      <c r="E1897" s="80"/>
      <c r="F1897" s="83" t="s">
        <v>98</v>
      </c>
      <c r="G1897" s="83" t="str">
        <f>VLOOKUP(Table13[[#This Row],[Location_HQ]],tech_layoffs_location!A:E,5,FALSE)</f>
        <v>North America</v>
      </c>
      <c r="H1897" s="83"/>
      <c r="I1897" s="86" t="d">
        <v>2024-08-15</v>
      </c>
      <c r="J1897" s="87">
        <v>100</v>
      </c>
      <c r="K1897" s="31">
        <f>SUM((Table13[[#This Row],[Laid_Off]]*100)/Table13[[#This Row],[Percentage]])</f>
        <v>0</v>
      </c>
      <c r="L1897" s="31">
        <f>SUM(Table13[[#This Row],[Company_Size_before_Layoffs]]-Table13[[#This Row],[Laid_Off]])</f>
        <v>0</v>
      </c>
      <c r="M1897" s="83" t="s">
        <v>1924</v>
      </c>
      <c r="N1897" s="83" t="s">
        <v>1905</v>
      </c>
      <c r="O1897" s="89">
        <v>10</v>
      </c>
      <c r="P1897" s="83">
        <v>2024</v>
      </c>
      <c r="Q1897" s="90">
        <f>VLOOKUP(Table13[[#This Row],[Location_HQ]],tech_layoffs_location!A:F,6,FALSE)</f>
        <v>43.6534817</v>
      </c>
      <c r="R1897" s="90">
        <f>VLOOKUP(Table13[[#This Row],[Location_HQ]],tech_layoffs_location!A:G,7,FALSE)</f>
        <v>-79.383934699999998</v>
      </c>
    </row>
    <row r="1898" spans="1:18" ht="16" x14ac:dyDescent="0.2">
      <c r="A1898" s="3">
        <v>1897</v>
      </c>
      <c r="B1898" s="83" t="s">
        <v>1825</v>
      </c>
      <c r="C1898" s="83" t="s">
        <v>171</v>
      </c>
      <c r="D1898" s="84"/>
      <c r="E1898" s="79"/>
      <c r="F1898" s="83" t="s">
        <v>28</v>
      </c>
      <c r="G1898" s="83" t="str">
        <f>VLOOKUP(Table13[[#This Row],[Location_HQ]],tech_layoffs_location!A:E,5,FALSE)</f>
        <v>North America</v>
      </c>
      <c r="H1898" s="82">
        <v>100</v>
      </c>
      <c r="I1898" s="86" t="d">
        <v>2024-08-14</v>
      </c>
      <c r="J1898" s="87">
        <v>6</v>
      </c>
      <c r="K1898" s="31">
        <f>SUM((Table13[[#This Row],[Laid_Off]]*100)/Table13[[#This Row],[Percentage]])</f>
        <v>1666.6666666666667</v>
      </c>
      <c r="L1898" s="31">
        <f>SUM(Table13[[#This Row],[Company_Size_before_Layoffs]]-Table13[[#This Row],[Laid_Off]])</f>
        <v>1566.6666666666667</v>
      </c>
      <c r="M1898" s="83" t="s">
        <v>1930</v>
      </c>
      <c r="N1898" s="83" t="s">
        <v>1907</v>
      </c>
      <c r="O1898" s="89">
        <v>455</v>
      </c>
      <c r="P1898" s="83">
        <v>2024</v>
      </c>
      <c r="Q1898" s="90">
        <f>VLOOKUP(Table13[[#This Row],[Location_HQ]],tech_layoffs_location!A:F,6,FALSE)</f>
        <v>34.422131899999997</v>
      </c>
      <c r="R1898" s="90">
        <f>VLOOKUP(Table13[[#This Row],[Location_HQ]],tech_layoffs_location!A:G,7,FALSE)</f>
        <v>-119.70266700000001</v>
      </c>
    </row>
    <row r="1899" spans="1:18" ht="16" x14ac:dyDescent="0.2">
      <c r="A1899" s="3">
        <v>1898</v>
      </c>
      <c r="B1899" s="83" t="s">
        <v>1826</v>
      </c>
      <c r="C1899" s="83" t="s">
        <v>1447</v>
      </c>
      <c r="D1899" s="84" t="s">
        <v>27</v>
      </c>
      <c r="E1899" s="79"/>
      <c r="F1899" s="83" t="s">
        <v>28</v>
      </c>
      <c r="G1899" s="83" t="str">
        <f>VLOOKUP(Table13[[#This Row],[Location_HQ]],tech_layoffs_location!A:E,5,FALSE)</f>
        <v>North America</v>
      </c>
      <c r="H1899" s="82">
        <v>350</v>
      </c>
      <c r="I1899" s="86" t="d">
        <v>2024-08-13</v>
      </c>
      <c r="J1899" s="88"/>
      <c r="K1899" s="31" t="e">
        <f>SUM((Table13[[#This Row],[Laid_Off]]*100)/Table13[[#This Row],[Percentage]])</f>
        <v>#DIV/0!</v>
      </c>
      <c r="L1899" s="31" t="e">
        <f>SUM(Table13[[#This Row],[Company_Size_before_Layoffs]]-Table13[[#This Row],[Laid_Off]])</f>
        <v>#DIV/0!</v>
      </c>
      <c r="M1899" s="83" t="s">
        <v>1918</v>
      </c>
      <c r="N1899" s="83" t="s">
        <v>1907</v>
      </c>
      <c r="O1899" s="89"/>
      <c r="P1899" s="83">
        <v>2024</v>
      </c>
      <c r="Q1899" s="90">
        <f>VLOOKUP(Table13[[#This Row],[Location_HQ]],tech_layoffs_location!A:F,6,FALSE)</f>
        <v>37.451967099999997</v>
      </c>
      <c r="R1899" s="90">
        <f>VLOOKUP(Table13[[#This Row],[Location_HQ]],tech_layoffs_location!A:G,7,FALSE)</f>
        <v>-122.177992</v>
      </c>
    </row>
    <row r="1900" spans="1:18" ht="16" x14ac:dyDescent="0.2">
      <c r="A1900" s="3">
        <v>1899</v>
      </c>
      <c r="B1900" s="83" t="s">
        <v>1827</v>
      </c>
      <c r="C1900" s="83" t="s">
        <v>1764</v>
      </c>
      <c r="D1900" s="84" t="s">
        <v>27</v>
      </c>
      <c r="E1900" s="79"/>
      <c r="F1900" s="83" t="s">
        <v>28</v>
      </c>
      <c r="G1900" s="83" t="e">
        <f>VLOOKUP(Table13[[#This Row],[Location_HQ]],tech_layoffs_location!A:E,5,FALSE)</f>
        <v>#N/A</v>
      </c>
      <c r="H1900" s="83"/>
      <c r="I1900" s="86" t="d">
        <v>2024-08-13</v>
      </c>
      <c r="J1900" s="87">
        <v>100</v>
      </c>
      <c r="K1900" s="31">
        <f>SUM((Table13[[#This Row],[Laid_Off]]*100)/Table13[[#This Row],[Percentage]])</f>
        <v>0</v>
      </c>
      <c r="L1900" s="31">
        <f>SUM(Table13[[#This Row],[Company_Size_before_Layoffs]]-Table13[[#This Row],[Laid_Off]])</f>
        <v>0</v>
      </c>
      <c r="M1900" s="83" t="s">
        <v>1918</v>
      </c>
      <c r="N1900" s="83" t="s">
        <v>1905</v>
      </c>
      <c r="O1900" s="89">
        <v>90</v>
      </c>
      <c r="P1900" s="83">
        <v>2024</v>
      </c>
      <c r="Q1900" s="90" t="e">
        <f>VLOOKUP(Table13[[#This Row],[Location_HQ]],tech_layoffs_location!A:F,6,FALSE)</f>
        <v>#N/A</v>
      </c>
      <c r="R1900" s="90" t="e">
        <f>VLOOKUP(Table13[[#This Row],[Location_HQ]],tech_layoffs_location!A:G,7,FALSE)</f>
        <v>#N/A</v>
      </c>
    </row>
    <row r="1901" spans="1:18" ht="16" x14ac:dyDescent="0.2">
      <c r="A1901" s="3">
        <v>1900</v>
      </c>
      <c r="B1901" s="83" t="s">
        <v>1828</v>
      </c>
      <c r="C1901" s="83" t="s">
        <v>1765</v>
      </c>
      <c r="D1901" s="84"/>
      <c r="E1901" s="78"/>
      <c r="F1901" s="83" t="s">
        <v>660</v>
      </c>
      <c r="G1901" s="83" t="e">
        <f>VLOOKUP(Table13[[#This Row],[Location_HQ]],tech_layoffs_location!A:E,5,FALSE)</f>
        <v>#N/A</v>
      </c>
      <c r="H1901" s="83"/>
      <c r="I1901" s="86" t="d">
        <v>2024-08-13</v>
      </c>
      <c r="J1901" s="87">
        <v>100</v>
      </c>
      <c r="K1901" s="31">
        <f>SUM((Table13[[#This Row],[Laid_Off]]*100)/Table13[[#This Row],[Percentage]])</f>
        <v>0</v>
      </c>
      <c r="L1901" s="31">
        <f>SUM(Table13[[#This Row],[Company_Size_before_Layoffs]]-Table13[[#This Row],[Laid_Off]])</f>
        <v>0</v>
      </c>
      <c r="M1901" s="83" t="s">
        <v>1921</v>
      </c>
      <c r="N1901" s="83" t="s">
        <v>1909</v>
      </c>
      <c r="O1901" s="89"/>
      <c r="P1901" s="83">
        <v>2024</v>
      </c>
      <c r="Q1901" s="90" t="e">
        <f>VLOOKUP(Table13[[#This Row],[Location_HQ]],tech_layoffs_location!A:F,6,FALSE)</f>
        <v>#N/A</v>
      </c>
      <c r="R1901" s="90" t="e">
        <f>VLOOKUP(Table13[[#This Row],[Location_HQ]],tech_layoffs_location!A:G,7,FALSE)</f>
        <v>#N/A</v>
      </c>
    </row>
    <row r="1902" spans="1:18" ht="16" x14ac:dyDescent="0.2">
      <c r="A1902" s="3">
        <v>1901</v>
      </c>
      <c r="B1902" s="83" t="s">
        <v>1829</v>
      </c>
      <c r="C1902" s="83" t="s">
        <v>1374</v>
      </c>
      <c r="D1902" s="84" t="s">
        <v>27</v>
      </c>
      <c r="E1902" s="79"/>
      <c r="F1902" s="83" t="s">
        <v>28</v>
      </c>
      <c r="G1902" s="83" t="str">
        <f>VLOOKUP(Table13[[#This Row],[Location_HQ]],tech_layoffs_location!A:E,5,FALSE)</f>
        <v>North America</v>
      </c>
      <c r="H1902" s="83"/>
      <c r="I1902" s="86" t="d">
        <v>2024-08-12</v>
      </c>
      <c r="J1902" s="87">
        <v>100</v>
      </c>
      <c r="K1902" s="31">
        <f>SUM((Table13[[#This Row],[Laid_Off]]*100)/Table13[[#This Row],[Percentage]])</f>
        <v>0</v>
      </c>
      <c r="L1902" s="31">
        <f>SUM(Table13[[#This Row],[Company_Size_before_Layoffs]]-Table13[[#This Row],[Laid_Off]])</f>
        <v>0</v>
      </c>
      <c r="M1902" s="83" t="s">
        <v>1919</v>
      </c>
      <c r="N1902" s="83" t="s">
        <v>1904</v>
      </c>
      <c r="O1902" s="89">
        <v>172</v>
      </c>
      <c r="P1902" s="83">
        <v>2024</v>
      </c>
      <c r="Q1902" s="90">
        <f>VLOOKUP(Table13[[#This Row],[Location_HQ]],tech_layoffs_location!A:F,6,FALSE)</f>
        <v>37.779258800000001</v>
      </c>
      <c r="R1902" s="90">
        <f>VLOOKUP(Table13[[#This Row],[Location_HQ]],tech_layoffs_location!A:G,7,FALSE)</f>
        <v>-122.4193286</v>
      </c>
    </row>
    <row r="1903" spans="1:18" ht="16" x14ac:dyDescent="0.2">
      <c r="A1903" s="3">
        <v>1902</v>
      </c>
      <c r="B1903" s="83" t="s">
        <v>1830</v>
      </c>
      <c r="C1903" s="83" t="s">
        <v>1714</v>
      </c>
      <c r="D1903" s="84" t="s">
        <v>27</v>
      </c>
      <c r="E1903" s="79"/>
      <c r="F1903" s="83" t="s">
        <v>28</v>
      </c>
      <c r="G1903" s="83" t="str">
        <f>VLOOKUP(Table13[[#This Row],[Location_HQ]],tech_layoffs_location!A:E,5,FALSE)</f>
        <v>North America</v>
      </c>
      <c r="H1903" s="82">
        <v>5600</v>
      </c>
      <c r="I1903" s="86" t="d">
        <v>2024-08-09</v>
      </c>
      <c r="J1903" s="87">
        <v>7</v>
      </c>
      <c r="K1903" s="31">
        <f>SUM((Table13[[#This Row],[Laid_Off]]*100)/Table13[[#This Row],[Percentage]])</f>
        <v>80000</v>
      </c>
      <c r="L1903" s="31">
        <f>SUM(Table13[[#This Row],[Company_Size_before_Layoffs]]-Table13[[#This Row],[Laid_Off]])</f>
        <v>74400</v>
      </c>
      <c r="M1903" s="83" t="s">
        <v>1940</v>
      </c>
      <c r="N1903" s="83" t="s">
        <v>1907</v>
      </c>
      <c r="O1903" s="89">
        <v>2</v>
      </c>
      <c r="P1903" s="83">
        <v>2024</v>
      </c>
      <c r="Q1903" s="90">
        <f>VLOOKUP(Table13[[#This Row],[Location_HQ]],tech_layoffs_location!A:F,6,FALSE)</f>
        <v>37.336166300000002</v>
      </c>
      <c r="R1903" s="90">
        <f>VLOOKUP(Table13[[#This Row],[Location_HQ]],tech_layoffs_location!A:G,7,FALSE)</f>
        <v>-121.890591</v>
      </c>
    </row>
    <row r="1904" spans="1:18" ht="16" x14ac:dyDescent="0.2">
      <c r="A1904" s="3">
        <v>1903</v>
      </c>
      <c r="B1904" s="83" t="s">
        <v>1831</v>
      </c>
      <c r="C1904" s="83" t="s">
        <v>1477</v>
      </c>
      <c r="D1904" s="84" t="s">
        <v>27</v>
      </c>
      <c r="E1904" s="79"/>
      <c r="F1904" s="83" t="s">
        <v>28</v>
      </c>
      <c r="G1904" s="83" t="str">
        <f>VLOOKUP(Table13[[#This Row],[Location_HQ]],tech_layoffs_location!A:E,5,FALSE)</f>
        <v>North America</v>
      </c>
      <c r="H1904" s="82">
        <v>100</v>
      </c>
      <c r="I1904" s="86" t="d">
        <v>2024-08-09</v>
      </c>
      <c r="J1904" s="88"/>
      <c r="K1904" s="31" t="e">
        <f>SUM((Table13[[#This Row],[Laid_Off]]*100)/Table13[[#This Row],[Percentage]])</f>
        <v>#DIV/0!</v>
      </c>
      <c r="L1904" s="31" t="e">
        <f>SUM(Table13[[#This Row],[Company_Size_before_Layoffs]]-Table13[[#This Row],[Laid_Off]])</f>
        <v>#DIV/0!</v>
      </c>
      <c r="M1904" s="83" t="s">
        <v>1927</v>
      </c>
      <c r="N1904" s="83" t="s">
        <v>1913</v>
      </c>
      <c r="O1904" s="89">
        <v>667</v>
      </c>
      <c r="P1904" s="83">
        <v>2024</v>
      </c>
      <c r="Q1904" s="90">
        <f>VLOOKUP(Table13[[#This Row],[Location_HQ]],tech_layoffs_location!A:F,6,FALSE)</f>
        <v>37.4443293</v>
      </c>
      <c r="R1904" s="90">
        <f>VLOOKUP(Table13[[#This Row],[Location_HQ]],tech_layoffs_location!A:G,7,FALSE)</f>
        <v>-122.1598465</v>
      </c>
    </row>
    <row r="1905" spans="1:18" ht="16" x14ac:dyDescent="0.2">
      <c r="A1905" s="3">
        <v>1904</v>
      </c>
      <c r="B1905" s="83" t="s">
        <v>1832</v>
      </c>
      <c r="C1905" s="83" t="s">
        <v>1766</v>
      </c>
      <c r="D1905" s="84"/>
      <c r="E1905" s="79"/>
      <c r="F1905" s="83" t="s">
        <v>28</v>
      </c>
      <c r="G1905" s="83" t="e">
        <f>VLOOKUP(Table13[[#This Row],[Location_HQ]],tech_layoffs_location!A:E,5,FALSE)</f>
        <v>#N/A</v>
      </c>
      <c r="H1905" s="82">
        <v>69</v>
      </c>
      <c r="I1905" s="86" t="d">
        <v>2024-08-09</v>
      </c>
      <c r="J1905" s="88"/>
      <c r="K1905" s="31" t="e">
        <f>SUM((Table13[[#This Row],[Laid_Off]]*100)/Table13[[#This Row],[Percentage]])</f>
        <v>#DIV/0!</v>
      </c>
      <c r="L1905" s="31" t="e">
        <f>SUM(Table13[[#This Row],[Company_Size_before_Layoffs]]-Table13[[#This Row],[Laid_Off]])</f>
        <v>#DIV/0!</v>
      </c>
      <c r="M1905" s="83" t="s">
        <v>1942</v>
      </c>
      <c r="N1905" s="83" t="s">
        <v>1909</v>
      </c>
      <c r="O1905" s="89">
        <v>93</v>
      </c>
      <c r="P1905" s="83">
        <v>2024</v>
      </c>
      <c r="Q1905" s="90" t="e">
        <f>VLOOKUP(Table13[[#This Row],[Location_HQ]],tech_layoffs_location!A:F,6,FALSE)</f>
        <v>#N/A</v>
      </c>
      <c r="R1905" s="90" t="e">
        <f>VLOOKUP(Table13[[#This Row],[Location_HQ]],tech_layoffs_location!A:G,7,FALSE)</f>
        <v>#N/A</v>
      </c>
    </row>
    <row r="1906" spans="1:18" ht="16" x14ac:dyDescent="0.2">
      <c r="A1906" s="3">
        <v>1905</v>
      </c>
      <c r="B1906" s="83" t="s">
        <v>1833</v>
      </c>
      <c r="C1906" s="83" t="s">
        <v>455</v>
      </c>
      <c r="D1906" s="84"/>
      <c r="E1906" s="79"/>
      <c r="F1906" s="83" t="s">
        <v>28</v>
      </c>
      <c r="G1906" s="83" t="str">
        <f>VLOOKUP(Table13[[#This Row],[Location_HQ]],tech_layoffs_location!A:E,5,FALSE)</f>
        <v>North America</v>
      </c>
      <c r="H1906" s="83"/>
      <c r="I1906" s="86" t="d">
        <v>2024-08-09</v>
      </c>
      <c r="J1906" s="88"/>
      <c r="K1906" s="31" t="e">
        <f>SUM((Table13[[#This Row],[Laid_Off]]*100)/Table13[[#This Row],[Percentage]])</f>
        <v>#DIV/0!</v>
      </c>
      <c r="L1906" s="31" t="e">
        <f>SUM(Table13[[#This Row],[Company_Size_before_Layoffs]]-Table13[[#This Row],[Laid_Off]])</f>
        <v>#DIV/0!</v>
      </c>
      <c r="M1906" s="83" t="s">
        <v>1939</v>
      </c>
      <c r="N1906" s="83" t="s">
        <v>1903</v>
      </c>
      <c r="O1906" s="89">
        <v>41</v>
      </c>
      <c r="P1906" s="83">
        <v>2024</v>
      </c>
      <c r="Q1906" s="90">
        <f>VLOOKUP(Table13[[#This Row],[Location_HQ]],tech_layoffs_location!A:F,6,FALSE)</f>
        <v>39.962260100000002</v>
      </c>
      <c r="R1906" s="90">
        <f>VLOOKUP(Table13[[#This Row],[Location_HQ]],tech_layoffs_location!A:G,7,FALSE)</f>
        <v>-83.000706500000007</v>
      </c>
    </row>
    <row r="1907" spans="1:18" ht="16" x14ac:dyDescent="0.2">
      <c r="A1907" s="3">
        <v>1906</v>
      </c>
      <c r="B1907" s="83" t="s">
        <v>1834</v>
      </c>
      <c r="C1907" s="83" t="s">
        <v>1374</v>
      </c>
      <c r="D1907" s="84" t="s">
        <v>27</v>
      </c>
      <c r="E1907" s="79"/>
      <c r="F1907" s="83" t="s">
        <v>28</v>
      </c>
      <c r="G1907" s="83" t="str">
        <f>VLOOKUP(Table13[[#This Row],[Location_HQ]],tech_layoffs_location!A:E,5,FALSE)</f>
        <v>North America</v>
      </c>
      <c r="H1907" s="83"/>
      <c r="I1907" s="86" t="d">
        <v>2024-08-08</v>
      </c>
      <c r="J1907" s="87">
        <v>11</v>
      </c>
      <c r="K1907" s="31">
        <f>SUM((Table13[[#This Row],[Laid_Off]]*100)/Table13[[#This Row],[Percentage]])</f>
        <v>0</v>
      </c>
      <c r="L1907" s="31">
        <f>SUM(Table13[[#This Row],[Company_Size_before_Layoffs]]-Table13[[#This Row],[Laid_Off]])</f>
        <v>0</v>
      </c>
      <c r="M1907" s="83" t="s">
        <v>1940</v>
      </c>
      <c r="N1907" s="83" t="s">
        <v>1907</v>
      </c>
      <c r="O1907" s="89">
        <v>219</v>
      </c>
      <c r="P1907" s="83">
        <v>2024</v>
      </c>
      <c r="Q1907" s="90">
        <f>VLOOKUP(Table13[[#This Row],[Location_HQ]],tech_layoffs_location!A:F,6,FALSE)</f>
        <v>37.779258800000001</v>
      </c>
      <c r="R1907" s="90">
        <f>VLOOKUP(Table13[[#This Row],[Location_HQ]],tech_layoffs_location!A:G,7,FALSE)</f>
        <v>-122.4193286</v>
      </c>
    </row>
    <row r="1908" spans="1:18" ht="16" x14ac:dyDescent="0.2">
      <c r="A1908" s="3">
        <v>1907</v>
      </c>
      <c r="B1908" s="83" t="s">
        <v>1835</v>
      </c>
      <c r="C1908" s="83" t="s">
        <v>1374</v>
      </c>
      <c r="D1908" s="84" t="s">
        <v>27</v>
      </c>
      <c r="E1908" s="79"/>
      <c r="F1908" s="83" t="s">
        <v>28</v>
      </c>
      <c r="G1908" s="83" t="str">
        <f>VLOOKUP(Table13[[#This Row],[Location_HQ]],tech_layoffs_location!A:E,5,FALSE)</f>
        <v>North America</v>
      </c>
      <c r="H1908" s="82">
        <v>100</v>
      </c>
      <c r="I1908" s="86" t="d">
        <v>2024-08-07</v>
      </c>
      <c r="J1908" s="87">
        <v>11</v>
      </c>
      <c r="K1908" s="31">
        <f>SUM((Table13[[#This Row],[Laid_Off]]*100)/Table13[[#This Row],[Percentage]])</f>
        <v>909.09090909090912</v>
      </c>
      <c r="L1908" s="31">
        <f>SUM(Table13[[#This Row],[Company_Size_before_Layoffs]]-Table13[[#This Row],[Laid_Off]])</f>
        <v>809.09090909090912</v>
      </c>
      <c r="M1908" s="83" t="s">
        <v>1930</v>
      </c>
      <c r="N1908" s="83" t="s">
        <v>1907</v>
      </c>
      <c r="O1908" s="89">
        <v>557</v>
      </c>
      <c r="P1908" s="83">
        <v>2024</v>
      </c>
      <c r="Q1908" s="90">
        <f>VLOOKUP(Table13[[#This Row],[Location_HQ]],tech_layoffs_location!A:F,6,FALSE)</f>
        <v>37.779258800000001</v>
      </c>
      <c r="R1908" s="90">
        <f>VLOOKUP(Table13[[#This Row],[Location_HQ]],tech_layoffs_location!A:G,7,FALSE)</f>
        <v>-122.4193286</v>
      </c>
    </row>
    <row r="1909" spans="1:18" ht="16" x14ac:dyDescent="0.2">
      <c r="A1909" s="3">
        <v>1908</v>
      </c>
      <c r="B1909" s="83" t="s">
        <v>1836</v>
      </c>
      <c r="C1909" s="83" t="s">
        <v>79</v>
      </c>
      <c r="D1909" s="84"/>
      <c r="E1909" s="79"/>
      <c r="F1909" s="83" t="s">
        <v>28</v>
      </c>
      <c r="G1909" s="83" t="str">
        <f>VLOOKUP(Table13[[#This Row],[Location_HQ]],tech_layoffs_location!A:E,5,FALSE)</f>
        <v>North America</v>
      </c>
      <c r="H1909" s="83"/>
      <c r="I1909" s="86" t="d">
        <v>2024-08-07</v>
      </c>
      <c r="J1909" s="87">
        <v>15</v>
      </c>
      <c r="K1909" s="31">
        <f>SUM((Table13[[#This Row],[Laid_Off]]*100)/Table13[[#This Row],[Percentage]])</f>
        <v>0</v>
      </c>
      <c r="L1909" s="31">
        <f>SUM(Table13[[#This Row],[Company_Size_before_Layoffs]]-Table13[[#This Row],[Laid_Off]])</f>
        <v>0</v>
      </c>
      <c r="M1909" s="83" t="s">
        <v>1943</v>
      </c>
      <c r="N1909" s="83" t="s">
        <v>1907</v>
      </c>
      <c r="O1909" s="89">
        <v>952</v>
      </c>
      <c r="P1909" s="83">
        <v>2024</v>
      </c>
      <c r="Q1909" s="90">
        <f>VLOOKUP(Table13[[#This Row],[Location_HQ]],tech_layoffs_location!A:F,6,FALSE)</f>
        <v>34.053690899999999</v>
      </c>
      <c r="R1909" s="90">
        <f>VLOOKUP(Table13[[#This Row],[Location_HQ]],tech_layoffs_location!A:G,7,FALSE)</f>
        <v>-118.242766</v>
      </c>
    </row>
    <row r="1910" spans="1:18" ht="16" x14ac:dyDescent="0.2">
      <c r="A1910" s="3">
        <v>1909</v>
      </c>
      <c r="B1910" s="83" t="s">
        <v>1837</v>
      </c>
      <c r="C1910" s="83" t="s">
        <v>263</v>
      </c>
      <c r="D1910" s="84"/>
      <c r="E1910" s="81"/>
      <c r="F1910" s="83" t="s">
        <v>28</v>
      </c>
      <c r="G1910" s="83" t="str">
        <f>VLOOKUP(Table13[[#This Row],[Location_HQ]],tech_layoffs_location!A:E,5,FALSE)</f>
        <v>North America</v>
      </c>
      <c r="H1910" s="82">
        <v>50</v>
      </c>
      <c r="I1910" s="86" t="d">
        <v>2024-08-06</v>
      </c>
      <c r="J1910" s="87">
        <v>10</v>
      </c>
      <c r="K1910" s="31">
        <f>SUM((Table13[[#This Row],[Laid_Off]]*100)/Table13[[#This Row],[Percentage]])</f>
        <v>500</v>
      </c>
      <c r="L1910" s="31">
        <f>SUM(Table13[[#This Row],[Company_Size_before_Layoffs]]-Table13[[#This Row],[Laid_Off]])</f>
        <v>450</v>
      </c>
      <c r="M1910" s="83" t="s">
        <v>1944</v>
      </c>
      <c r="N1910" s="83" t="s">
        <v>1909</v>
      </c>
      <c r="O1910" s="89">
        <v>57</v>
      </c>
      <c r="P1910" s="83">
        <v>2024</v>
      </c>
      <c r="Q1910" s="90">
        <f>VLOOKUP(Table13[[#This Row],[Location_HQ]],tech_layoffs_location!A:F,6,FALSE)</f>
        <v>38.8950368</v>
      </c>
      <c r="R1910" s="90">
        <f>VLOOKUP(Table13[[#This Row],[Location_HQ]],tech_layoffs_location!A:G,7,FALSE)</f>
        <v>-77.036542699999998</v>
      </c>
    </row>
    <row r="1911" spans="1:18" ht="16" x14ac:dyDescent="0.2">
      <c r="A1911" s="3">
        <v>1910</v>
      </c>
      <c r="B1911" s="83" t="s">
        <v>1838</v>
      </c>
      <c r="C1911" s="83" t="s">
        <v>167</v>
      </c>
      <c r="D1911" s="84"/>
      <c r="E1911" s="78"/>
      <c r="F1911" s="83" t="s">
        <v>168</v>
      </c>
      <c r="G1911" s="83" t="str">
        <f>VLOOKUP(Table13[[#This Row],[Location_HQ]],tech_layoffs_location!A:E,5,FALSE)</f>
        <v>Africa</v>
      </c>
      <c r="H1911" s="83"/>
      <c r="I1911" s="86" t="d">
        <v>2024-08-06</v>
      </c>
      <c r="J1911" s="87">
        <v>100</v>
      </c>
      <c r="K1911" s="31">
        <f>SUM((Table13[[#This Row],[Laid_Off]]*100)/Table13[[#This Row],[Percentage]])</f>
        <v>0</v>
      </c>
      <c r="L1911" s="31">
        <f>SUM(Table13[[#This Row],[Company_Size_before_Layoffs]]-Table13[[#This Row],[Laid_Off]])</f>
        <v>0</v>
      </c>
      <c r="M1911" s="83" t="s">
        <v>1936</v>
      </c>
      <c r="N1911" s="83" t="s">
        <v>1903</v>
      </c>
      <c r="O1911" s="89">
        <v>6</v>
      </c>
      <c r="P1911" s="83">
        <v>2024</v>
      </c>
      <c r="Q1911" s="90">
        <f>VLOOKUP(Table13[[#This Row],[Location_HQ]],tech_layoffs_location!A:F,6,FALSE)</f>
        <v>-1.2832532999999999</v>
      </c>
      <c r="R1911" s="90">
        <f>VLOOKUP(Table13[[#This Row],[Location_HQ]],tech_layoffs_location!A:G,7,FALSE)</f>
        <v>36.817244899999999</v>
      </c>
    </row>
    <row r="1912" spans="1:18" ht="16" x14ac:dyDescent="0.2">
      <c r="A1912" s="3">
        <v>1911</v>
      </c>
      <c r="B1912" s="83" t="s">
        <v>1839</v>
      </c>
      <c r="C1912" s="83" t="s">
        <v>77</v>
      </c>
      <c r="D1912" s="84"/>
      <c r="E1912" s="79"/>
      <c r="F1912" s="83" t="s">
        <v>28</v>
      </c>
      <c r="G1912" s="83" t="str">
        <f>VLOOKUP(Table13[[#This Row],[Location_HQ]],tech_layoffs_location!A:E,5,FALSE)</f>
        <v>North America</v>
      </c>
      <c r="H1912" s="83"/>
      <c r="I1912" s="86" t="d">
        <v>2024-08-06</v>
      </c>
      <c r="J1912" s="87">
        <v>13</v>
      </c>
      <c r="K1912" s="31">
        <f>SUM((Table13[[#This Row],[Laid_Off]]*100)/Table13[[#This Row],[Percentage]])</f>
        <v>0</v>
      </c>
      <c r="L1912" s="31">
        <f>SUM(Table13[[#This Row],[Company_Size_before_Layoffs]]-Table13[[#This Row],[Laid_Off]])</f>
        <v>0</v>
      </c>
      <c r="M1912" s="83" t="s">
        <v>1945</v>
      </c>
      <c r="N1912" s="83" t="s">
        <v>1907</v>
      </c>
      <c r="O1912" s="89"/>
      <c r="P1912" s="83">
        <v>2024</v>
      </c>
      <c r="Q1912" s="90">
        <f>VLOOKUP(Table13[[#This Row],[Location_HQ]],tech_layoffs_location!A:F,6,FALSE)</f>
        <v>32.717420199999999</v>
      </c>
      <c r="R1912" s="90">
        <f>VLOOKUP(Table13[[#This Row],[Location_HQ]],tech_layoffs_location!A:G,7,FALSE)</f>
        <v>-117.162772</v>
      </c>
    </row>
    <row r="1913" spans="1:18" ht="16" x14ac:dyDescent="0.2">
      <c r="A1913" s="3">
        <v>1912</v>
      </c>
      <c r="B1913" s="83" t="s">
        <v>1840</v>
      </c>
      <c r="C1913" s="83" t="s">
        <v>604</v>
      </c>
      <c r="D1913" s="84"/>
      <c r="E1913" s="78"/>
      <c r="F1913" s="83" t="s">
        <v>139</v>
      </c>
      <c r="G1913" s="83" t="str">
        <f>VLOOKUP(Table13[[#This Row],[Location_HQ]],tech_layoffs_location!A:E,5,FALSE)</f>
        <v>Europe</v>
      </c>
      <c r="H1913" s="82">
        <v>1400</v>
      </c>
      <c r="I1913" s="86" t="d">
        <v>2024-08-05</v>
      </c>
      <c r="J1913" s="88"/>
      <c r="K1913" s="31" t="e">
        <f>SUM((Table13[[#This Row],[Laid_Off]]*100)/Table13[[#This Row],[Percentage]])</f>
        <v>#DIV/0!</v>
      </c>
      <c r="L1913" s="31" t="e">
        <f>SUM(Table13[[#This Row],[Company_Size_before_Layoffs]]-Table13[[#This Row],[Laid_Off]])</f>
        <v>#DIV/0!</v>
      </c>
      <c r="M1913" s="83" t="s">
        <v>1939</v>
      </c>
      <c r="N1913" s="83" t="s">
        <v>1907</v>
      </c>
      <c r="O1913" s="89">
        <v>1.5</v>
      </c>
      <c r="P1913" s="83">
        <v>2024</v>
      </c>
      <c r="Q1913" s="90">
        <f>VLOOKUP(Table13[[#This Row],[Location_HQ]],tech_layoffs_location!A:F,6,FALSE)</f>
        <v>48.137107899999997</v>
      </c>
      <c r="R1913" s="90">
        <f>VLOOKUP(Table13[[#This Row],[Location_HQ]],tech_layoffs_location!A:G,7,FALSE)</f>
        <v>11.5753822</v>
      </c>
    </row>
    <row r="1914" spans="1:18" ht="16" x14ac:dyDescent="0.2">
      <c r="A1914" s="3">
        <v>1913</v>
      </c>
      <c r="B1914" s="83" t="s">
        <v>1841</v>
      </c>
      <c r="C1914" s="83" t="s">
        <v>79</v>
      </c>
      <c r="D1914" s="84"/>
      <c r="E1914" s="79"/>
      <c r="F1914" s="83" t="s">
        <v>28</v>
      </c>
      <c r="G1914" s="83" t="str">
        <f>VLOOKUP(Table13[[#This Row],[Location_HQ]],tech_layoffs_location!A:E,5,FALSE)</f>
        <v>North America</v>
      </c>
      <c r="H1914" s="82">
        <v>85</v>
      </c>
      <c r="I1914" s="86" t="d">
        <v>2024-08-05</v>
      </c>
      <c r="J1914" s="87">
        <v>10</v>
      </c>
      <c r="K1914" s="31">
        <f>SUM((Table13[[#This Row],[Laid_Off]]*100)/Table13[[#This Row],[Percentage]])</f>
        <v>850</v>
      </c>
      <c r="L1914" s="31">
        <f>SUM(Table13[[#This Row],[Company_Size_before_Layoffs]]-Table13[[#This Row],[Laid_Off]])</f>
        <v>765</v>
      </c>
      <c r="M1914" s="83" t="s">
        <v>1930</v>
      </c>
      <c r="N1914" s="83" t="s">
        <v>1903</v>
      </c>
      <c r="O1914" s="89">
        <v>652</v>
      </c>
      <c r="P1914" s="83">
        <v>2024</v>
      </c>
      <c r="Q1914" s="90">
        <f>VLOOKUP(Table13[[#This Row],[Location_HQ]],tech_layoffs_location!A:F,6,FALSE)</f>
        <v>34.053690899999999</v>
      </c>
      <c r="R1914" s="90">
        <f>VLOOKUP(Table13[[#This Row],[Location_HQ]],tech_layoffs_location!A:G,7,FALSE)</f>
        <v>-118.242766</v>
      </c>
    </row>
    <row r="1915" spans="1:18" ht="16" x14ac:dyDescent="0.2">
      <c r="A1915" s="3">
        <v>1914</v>
      </c>
      <c r="B1915" s="83" t="s">
        <v>1842</v>
      </c>
      <c r="C1915" s="83" t="s">
        <v>86</v>
      </c>
      <c r="D1915" s="84"/>
      <c r="E1915" s="79"/>
      <c r="F1915" s="83" t="s">
        <v>28</v>
      </c>
      <c r="G1915" s="83" t="str">
        <f>VLOOKUP(Table13[[#This Row],[Location_HQ]],tech_layoffs_location!A:E,5,FALSE)</f>
        <v>North America</v>
      </c>
      <c r="H1915" s="83"/>
      <c r="I1915" s="86" t="d">
        <v>2024-08-05</v>
      </c>
      <c r="J1915" s="88"/>
      <c r="K1915" s="31" t="e">
        <f>SUM((Table13[[#This Row],[Laid_Off]]*100)/Table13[[#This Row],[Percentage]])</f>
        <v>#DIV/0!</v>
      </c>
      <c r="L1915" s="31" t="e">
        <f>SUM(Table13[[#This Row],[Company_Size_before_Layoffs]]-Table13[[#This Row],[Laid_Off]])</f>
        <v>#DIV/0!</v>
      </c>
      <c r="M1915" s="83" t="s">
        <v>1937</v>
      </c>
      <c r="N1915" s="83" t="s">
        <v>1907</v>
      </c>
      <c r="O1915" s="89"/>
      <c r="P1915" s="83">
        <v>2024</v>
      </c>
      <c r="Q1915" s="90">
        <f>VLOOKUP(Table13[[#This Row],[Location_HQ]],tech_layoffs_location!A:F,6,FALSE)</f>
        <v>30.271128600000001</v>
      </c>
      <c r="R1915" s="90">
        <f>VLOOKUP(Table13[[#This Row],[Location_HQ]],tech_layoffs_location!A:G,7,FALSE)</f>
        <v>-97.743699500000005</v>
      </c>
    </row>
    <row r="1916" spans="1:18" ht="16" x14ac:dyDescent="0.2">
      <c r="A1916" s="3">
        <v>1915</v>
      </c>
      <c r="B1916" s="83" t="s">
        <v>1843</v>
      </c>
      <c r="C1916" s="83" t="s">
        <v>16</v>
      </c>
      <c r="D1916" s="84"/>
      <c r="E1916" s="79"/>
      <c r="F1916" s="83" t="s">
        <v>17</v>
      </c>
      <c r="G1916" s="83" t="str">
        <f>VLOOKUP(Table13[[#This Row],[Location_HQ]],tech_layoffs_location!A:E,5,FALSE)</f>
        <v>Asia</v>
      </c>
      <c r="H1916" s="82">
        <v>30</v>
      </c>
      <c r="I1916" s="86" t="d">
        <v>2024-08-03</v>
      </c>
      <c r="J1916" s="87">
        <v>5</v>
      </c>
      <c r="K1916" s="31">
        <f>SUM((Table13[[#This Row],[Laid_Off]]*100)/Table13[[#This Row],[Percentage]])</f>
        <v>600</v>
      </c>
      <c r="L1916" s="31">
        <f>SUM(Table13[[#This Row],[Company_Size_before_Layoffs]]-Table13[[#This Row],[Laid_Off]])</f>
        <v>570</v>
      </c>
      <c r="M1916" s="83" t="s">
        <v>1927</v>
      </c>
      <c r="N1916" s="83" t="s">
        <v>1908</v>
      </c>
      <c r="O1916" s="89">
        <v>222</v>
      </c>
      <c r="P1916" s="83">
        <v>2024</v>
      </c>
      <c r="Q1916" s="90">
        <f>VLOOKUP(Table13[[#This Row],[Location_HQ]],tech_layoffs_location!A:F,6,FALSE)</f>
        <v>12.98815675</v>
      </c>
      <c r="R1916" s="90">
        <f>VLOOKUP(Table13[[#This Row],[Location_HQ]],tech_layoffs_location!A:G,7,FALSE)</f>
        <v>77.622600037959998</v>
      </c>
    </row>
    <row r="1917" spans="1:18" ht="16" x14ac:dyDescent="0.2">
      <c r="A1917" s="3">
        <v>1916</v>
      </c>
      <c r="B1917" s="83" t="s">
        <v>1844</v>
      </c>
      <c r="C1917" s="83" t="s">
        <v>1419</v>
      </c>
      <c r="D1917" s="84" t="s">
        <v>27</v>
      </c>
      <c r="E1917" s="79"/>
      <c r="F1917" s="83" t="s">
        <v>28</v>
      </c>
      <c r="G1917" s="83" t="str">
        <f>VLOOKUP(Table13[[#This Row],[Location_HQ]],tech_layoffs_location!A:E,5,FALSE)</f>
        <v>North America</v>
      </c>
      <c r="H1917" s="82">
        <v>15000</v>
      </c>
      <c r="I1917" s="86" t="d">
        <v>2024-08-01</v>
      </c>
      <c r="J1917" s="87">
        <v>15</v>
      </c>
      <c r="K1917" s="31">
        <f>SUM((Table13[[#This Row],[Laid_Off]]*100)/Table13[[#This Row],[Percentage]])</f>
        <v>100000</v>
      </c>
      <c r="L1917" s="31">
        <f>SUM(Table13[[#This Row],[Company_Size_before_Layoffs]]-Table13[[#This Row],[Laid_Off]])</f>
        <v>85000</v>
      </c>
      <c r="M1917" s="83" t="s">
        <v>1937</v>
      </c>
      <c r="N1917" s="83" t="s">
        <v>1907</v>
      </c>
      <c r="O1917" s="89">
        <v>12</v>
      </c>
      <c r="P1917" s="83">
        <v>2024</v>
      </c>
      <c r="Q1917" s="90">
        <f>VLOOKUP(Table13[[#This Row],[Location_HQ]],tech_layoffs_location!A:F,6,FALSE)</f>
        <v>37.354106999999999</v>
      </c>
      <c r="R1917" s="90">
        <f>VLOOKUP(Table13[[#This Row],[Location_HQ]],tech_layoffs_location!A:G,7,FALSE)</f>
        <v>-121.95523799999999</v>
      </c>
    </row>
    <row r="1918" spans="1:18" ht="16" x14ac:dyDescent="0.2">
      <c r="A1918" s="3">
        <v>1917</v>
      </c>
      <c r="B1918" s="83" t="s">
        <v>1845</v>
      </c>
      <c r="C1918" s="83" t="s">
        <v>46</v>
      </c>
      <c r="D1918" s="84"/>
      <c r="E1918" s="79"/>
      <c r="F1918" s="83" t="s">
        <v>28</v>
      </c>
      <c r="G1918" s="83" t="str">
        <f>VLOOKUP(Table13[[#This Row],[Location_HQ]],tech_layoffs_location!A:E,5,FALSE)</f>
        <v>North America</v>
      </c>
      <c r="H1918" s="83"/>
      <c r="I1918" s="86" t="d">
        <v>2024-08-01</v>
      </c>
      <c r="J1918" s="88"/>
      <c r="K1918" s="31" t="e">
        <f>SUM((Table13[[#This Row],[Laid_Off]]*100)/Table13[[#This Row],[Percentage]])</f>
        <v>#DIV/0!</v>
      </c>
      <c r="L1918" s="31" t="e">
        <f>SUM(Table13[[#This Row],[Company_Size_before_Layoffs]]-Table13[[#This Row],[Laid_Off]])</f>
        <v>#DIV/0!</v>
      </c>
      <c r="M1918" s="83" t="s">
        <v>1936</v>
      </c>
      <c r="N1918" s="83" t="s">
        <v>1908</v>
      </c>
      <c r="O1918" s="89">
        <v>329</v>
      </c>
      <c r="P1918" s="83">
        <v>2024</v>
      </c>
      <c r="Q1918" s="90">
        <f>VLOOKUP(Table13[[#This Row],[Location_HQ]],tech_layoffs_location!A:F,6,FALSE)</f>
        <v>47.603832099999998</v>
      </c>
      <c r="R1918" s="90">
        <f>VLOOKUP(Table13[[#This Row],[Location_HQ]],tech_layoffs_location!A:G,7,FALSE)</f>
        <v>-122.330062</v>
      </c>
    </row>
    <row r="1919" spans="1:18" ht="16" x14ac:dyDescent="0.2">
      <c r="A1919" s="3">
        <v>1918</v>
      </c>
      <c r="B1919" s="83" t="s">
        <v>1846</v>
      </c>
      <c r="C1919" s="83" t="s">
        <v>46</v>
      </c>
      <c r="D1919" s="84"/>
      <c r="E1919" s="79"/>
      <c r="F1919" s="83" t="s">
        <v>28</v>
      </c>
      <c r="G1919" s="83" t="str">
        <f>VLOOKUP(Table13[[#This Row],[Location_HQ]],tech_layoffs_location!A:E,5,FALSE)</f>
        <v>North America</v>
      </c>
      <c r="H1919" s="82">
        <v>220</v>
      </c>
      <c r="I1919" s="86" t="d">
        <v>2024-07-31</v>
      </c>
      <c r="J1919" s="87">
        <v>17</v>
      </c>
      <c r="K1919" s="31">
        <f>SUM((Table13[[#This Row],[Laid_Off]]*100)/Table13[[#This Row],[Percentage]])</f>
        <v>1294.1176470588234</v>
      </c>
      <c r="L1919" s="31">
        <f>SUM(Table13[[#This Row],[Company_Size_before_Layoffs]]-Table13[[#This Row],[Laid_Off]])</f>
        <v>1074.1176470588234</v>
      </c>
      <c r="M1919" s="83" t="s">
        <v>1930</v>
      </c>
      <c r="N1919" s="83" t="s">
        <v>1909</v>
      </c>
      <c r="O1919" s="89">
        <v>100</v>
      </c>
      <c r="P1919" s="83">
        <v>2024</v>
      </c>
      <c r="Q1919" s="90">
        <f>VLOOKUP(Table13[[#This Row],[Location_HQ]],tech_layoffs_location!A:F,6,FALSE)</f>
        <v>47.603832099999998</v>
      </c>
      <c r="R1919" s="90">
        <f>VLOOKUP(Table13[[#This Row],[Location_HQ]],tech_layoffs_location!A:G,7,FALSE)</f>
        <v>-122.330062</v>
      </c>
    </row>
    <row r="1920" spans="1:18" ht="16" x14ac:dyDescent="0.2">
      <c r="A1920" s="3">
        <v>1919</v>
      </c>
      <c r="B1920" s="83" t="s">
        <v>1847</v>
      </c>
      <c r="C1920" s="83" t="s">
        <v>138</v>
      </c>
      <c r="D1920" s="84"/>
      <c r="E1920" s="78"/>
      <c r="F1920" s="83" t="s">
        <v>139</v>
      </c>
      <c r="G1920" s="83" t="str">
        <f>VLOOKUP(Table13[[#This Row],[Location_HQ]],tech_layoffs_location!A:E,5,FALSE)</f>
        <v>Europe</v>
      </c>
      <c r="H1920" s="82">
        <v>200</v>
      </c>
      <c r="I1920" s="86" t="d">
        <v>2024-07-31</v>
      </c>
      <c r="J1920" s="88"/>
      <c r="K1920" s="31" t="e">
        <f>SUM((Table13[[#This Row],[Laid_Off]]*100)/Table13[[#This Row],[Percentage]])</f>
        <v>#DIV/0!</v>
      </c>
      <c r="L1920" s="31" t="e">
        <f>SUM(Table13[[#This Row],[Company_Size_before_Layoffs]]-Table13[[#This Row],[Laid_Off]])</f>
        <v>#DIV/0!</v>
      </c>
      <c r="M1920" s="83" t="s">
        <v>1922</v>
      </c>
      <c r="N1920" s="83" t="s">
        <v>1907</v>
      </c>
      <c r="O1920" s="89">
        <v>9.9</v>
      </c>
      <c r="P1920" s="83">
        <v>2024</v>
      </c>
      <c r="Q1920" s="90">
        <f>VLOOKUP(Table13[[#This Row],[Location_HQ]],tech_layoffs_location!A:F,6,FALSE)</f>
        <v>52.517036500000003</v>
      </c>
      <c r="R1920" s="90">
        <f>VLOOKUP(Table13[[#This Row],[Location_HQ]],tech_layoffs_location!A:G,7,FALSE)</f>
        <v>13.3888599</v>
      </c>
    </row>
    <row r="1921" spans="1:18" ht="16" x14ac:dyDescent="0.2">
      <c r="A1921" s="3">
        <v>1920</v>
      </c>
      <c r="B1921" s="83" t="s">
        <v>1848</v>
      </c>
      <c r="C1921" s="83" t="s">
        <v>42</v>
      </c>
      <c r="D1921" s="84"/>
      <c r="E1921" s="81"/>
      <c r="F1921" s="83" t="s">
        <v>28</v>
      </c>
      <c r="G1921" s="83" t="str">
        <f>VLOOKUP(Table13[[#This Row],[Location_HQ]],tech_layoffs_location!A:E,5,FALSE)</f>
        <v>North America</v>
      </c>
      <c r="H1921" s="83"/>
      <c r="I1921" s="86" t="d">
        <v>2024-07-31</v>
      </c>
      <c r="J1921" s="87">
        <v>6</v>
      </c>
      <c r="K1921" s="31">
        <f>SUM((Table13[[#This Row],[Laid_Off]]*100)/Table13[[#This Row],[Percentage]])</f>
        <v>0</v>
      </c>
      <c r="L1921" s="31">
        <f>SUM(Table13[[#This Row],[Company_Size_before_Layoffs]]-Table13[[#This Row],[Laid_Off]])</f>
        <v>0</v>
      </c>
      <c r="M1921" s="83" t="s">
        <v>1930</v>
      </c>
      <c r="N1921" s="83" t="s">
        <v>1907</v>
      </c>
      <c r="O1921" s="89"/>
      <c r="P1921" s="83">
        <v>2024</v>
      </c>
      <c r="Q1921" s="90">
        <f>VLOOKUP(Table13[[#This Row],[Location_HQ]],tech_layoffs_location!A:F,6,FALSE)</f>
        <v>40.7127281</v>
      </c>
      <c r="R1921" s="90">
        <f>VLOOKUP(Table13[[#This Row],[Location_HQ]],tech_layoffs_location!A:G,7,FALSE)</f>
        <v>-74.006015199999993</v>
      </c>
    </row>
    <row r="1922" spans="1:18" ht="16" x14ac:dyDescent="0.2">
      <c r="A1922" s="3">
        <v>1921</v>
      </c>
      <c r="B1922" s="83" t="s">
        <v>1849</v>
      </c>
      <c r="C1922" s="83" t="s">
        <v>1374</v>
      </c>
      <c r="D1922" s="84" t="s">
        <v>27</v>
      </c>
      <c r="E1922" s="79"/>
      <c r="F1922" s="83" t="s">
        <v>28</v>
      </c>
      <c r="G1922" s="83" t="str">
        <f>VLOOKUP(Table13[[#This Row],[Location_HQ]],tech_layoffs_location!A:E,5,FALSE)</f>
        <v>North America</v>
      </c>
      <c r="H1922" s="83"/>
      <c r="I1922" s="86" t="d">
        <v>2024-07-30</v>
      </c>
      <c r="J1922" s="87">
        <v>15</v>
      </c>
      <c r="K1922" s="31">
        <f>SUM((Table13[[#This Row],[Laid_Off]]*100)/Table13[[#This Row],[Percentage]])</f>
        <v>0</v>
      </c>
      <c r="L1922" s="31">
        <f>SUM(Table13[[#This Row],[Company_Size_before_Layoffs]]-Table13[[#This Row],[Laid_Off]])</f>
        <v>0</v>
      </c>
      <c r="M1922" s="83" t="s">
        <v>1919</v>
      </c>
      <c r="N1922" s="83" t="s">
        <v>1907</v>
      </c>
      <c r="O1922" s="89">
        <v>105</v>
      </c>
      <c r="P1922" s="83">
        <v>2024</v>
      </c>
      <c r="Q1922" s="90">
        <f>VLOOKUP(Table13[[#This Row],[Location_HQ]],tech_layoffs_location!A:F,6,FALSE)</f>
        <v>37.779258800000001</v>
      </c>
      <c r="R1922" s="90">
        <f>VLOOKUP(Table13[[#This Row],[Location_HQ]],tech_layoffs_location!A:G,7,FALSE)</f>
        <v>-122.4193286</v>
      </c>
    </row>
    <row r="1923" spans="1:18" ht="16" x14ac:dyDescent="0.2">
      <c r="A1923" s="3">
        <v>1922</v>
      </c>
      <c r="B1923" s="83" t="s">
        <v>1850</v>
      </c>
      <c r="C1923" s="83" t="s">
        <v>1742</v>
      </c>
      <c r="D1923" s="84" t="s">
        <v>27</v>
      </c>
      <c r="E1923" s="79"/>
      <c r="F1923" s="83" t="s">
        <v>28</v>
      </c>
      <c r="G1923" s="83" t="str">
        <f>VLOOKUP(Table13[[#This Row],[Location_HQ]],tech_layoffs_location!A:E,5,FALSE)</f>
        <v>North America</v>
      </c>
      <c r="H1923" s="82">
        <v>248</v>
      </c>
      <c r="I1923" s="86" t="d">
        <v>2024-07-29</v>
      </c>
      <c r="J1923" s="87">
        <v>100</v>
      </c>
      <c r="K1923" s="31">
        <f>SUM((Table13[[#This Row],[Laid_Off]]*100)/Table13[[#This Row],[Percentage]])</f>
        <v>248</v>
      </c>
      <c r="L1923" s="31">
        <f>SUM(Table13[[#This Row],[Company_Size_before_Layoffs]]-Table13[[#This Row],[Laid_Off]])</f>
        <v>0</v>
      </c>
      <c r="M1923" s="83" t="s">
        <v>1934</v>
      </c>
      <c r="N1923" s="83" t="s">
        <v>1903</v>
      </c>
      <c r="O1923" s="89">
        <v>124</v>
      </c>
      <c r="P1923" s="83">
        <v>2024</v>
      </c>
      <c r="Q1923" s="90">
        <f>VLOOKUP(Table13[[#This Row],[Location_HQ]],tech_layoffs_location!A:F,6,FALSE)</f>
        <v>37.538508700000001</v>
      </c>
      <c r="R1923" s="90">
        <f>VLOOKUP(Table13[[#This Row],[Location_HQ]],tech_layoffs_location!A:G,7,FALSE)</f>
        <v>-77.434280000000001</v>
      </c>
    </row>
    <row r="1924" spans="1:18" ht="16" x14ac:dyDescent="0.2">
      <c r="A1924" s="3">
        <v>1923</v>
      </c>
      <c r="B1924" s="83" t="s">
        <v>1851</v>
      </c>
      <c r="C1924" s="83" t="s">
        <v>747</v>
      </c>
      <c r="D1924" s="84"/>
      <c r="E1924" s="79"/>
      <c r="F1924" s="83" t="s">
        <v>23</v>
      </c>
      <c r="G1924" s="83" t="str">
        <f>VLOOKUP(Table13[[#This Row],[Location_HQ]],tech_layoffs_location!A:E,5,FALSE)</f>
        <v>Asia</v>
      </c>
      <c r="H1924" s="83"/>
      <c r="I1924" s="86" t="d">
        <v>2024-07-28</v>
      </c>
      <c r="J1924" s="88"/>
      <c r="K1924" s="31" t="e">
        <f>SUM((Table13[[#This Row],[Laid_Off]]*100)/Table13[[#This Row],[Percentage]])</f>
        <v>#DIV/0!</v>
      </c>
      <c r="L1924" s="31" t="e">
        <f>SUM(Table13[[#This Row],[Company_Size_before_Layoffs]]-Table13[[#This Row],[Laid_Off]])</f>
        <v>#DIV/0!</v>
      </c>
      <c r="M1924" s="83" t="s">
        <v>1918</v>
      </c>
      <c r="N1924" s="83" t="s">
        <v>1903</v>
      </c>
      <c r="O1924" s="89">
        <v>86</v>
      </c>
      <c r="P1924" s="83">
        <v>2024</v>
      </c>
      <c r="Q1924" s="90">
        <f>VLOOKUP(Table13[[#This Row],[Location_HQ]],tech_layoffs_location!A:F,6,FALSE)</f>
        <v>31.788471850000001</v>
      </c>
      <c r="R1924" s="90">
        <f>VLOOKUP(Table13[[#This Row],[Location_HQ]],tech_layoffs_location!A:G,7,FALSE)</f>
        <v>35.218794410944902</v>
      </c>
    </row>
    <row r="1925" spans="1:18" ht="16" x14ac:dyDescent="0.2">
      <c r="A1925" s="3">
        <v>1924</v>
      </c>
      <c r="B1925" s="83" t="s">
        <v>1852</v>
      </c>
      <c r="C1925" s="83" t="s">
        <v>16</v>
      </c>
      <c r="D1925" s="84"/>
      <c r="E1925" s="79"/>
      <c r="F1925" s="83" t="s">
        <v>17</v>
      </c>
      <c r="G1925" s="83" t="str">
        <f>VLOOKUP(Table13[[#This Row],[Location_HQ]],tech_layoffs_location!A:E,5,FALSE)</f>
        <v>Asia</v>
      </c>
      <c r="H1925" s="82">
        <v>200</v>
      </c>
      <c r="I1925" s="86" t="d">
        <v>2024-07-27</v>
      </c>
      <c r="J1925" s="88"/>
      <c r="K1925" s="31" t="e">
        <f>SUM((Table13[[#This Row],[Laid_Off]]*100)/Table13[[#This Row],[Percentage]])</f>
        <v>#DIV/0!</v>
      </c>
      <c r="L1925" s="31" t="e">
        <f>SUM(Table13[[#This Row],[Company_Size_before_Layoffs]]-Table13[[#This Row],[Laid_Off]])</f>
        <v>#DIV/0!</v>
      </c>
      <c r="M1925" s="83" t="s">
        <v>1944</v>
      </c>
      <c r="N1925" s="83" t="s">
        <v>1908</v>
      </c>
      <c r="O1925" s="89">
        <v>212</v>
      </c>
      <c r="P1925" s="83">
        <v>2024</v>
      </c>
      <c r="Q1925" s="90">
        <f>VLOOKUP(Table13[[#This Row],[Location_HQ]],tech_layoffs_location!A:F,6,FALSE)</f>
        <v>12.98815675</v>
      </c>
      <c r="R1925" s="90">
        <f>VLOOKUP(Table13[[#This Row],[Location_HQ]],tech_layoffs_location!A:G,7,FALSE)</f>
        <v>77.622600037959998</v>
      </c>
    </row>
    <row r="1926" spans="1:18" ht="16" x14ac:dyDescent="0.2">
      <c r="A1926" s="3">
        <v>1925</v>
      </c>
      <c r="B1926" s="83" t="s">
        <v>1853</v>
      </c>
      <c r="C1926" s="83" t="s">
        <v>225</v>
      </c>
      <c r="D1926" s="84"/>
      <c r="E1926" s="78"/>
      <c r="F1926" s="83" t="s">
        <v>17</v>
      </c>
      <c r="G1926" s="83" t="str">
        <f>VLOOKUP(Table13[[#This Row],[Location_HQ]],tech_layoffs_location!A:E,5,FALSE)</f>
        <v>Asia</v>
      </c>
      <c r="H1926" s="82">
        <v>200</v>
      </c>
      <c r="I1926" s="86" t="d">
        <v>2024-07-26</v>
      </c>
      <c r="J1926" s="88"/>
      <c r="K1926" s="31" t="e">
        <f>SUM((Table13[[#This Row],[Laid_Off]]*100)/Table13[[#This Row],[Percentage]])</f>
        <v>#DIV/0!</v>
      </c>
      <c r="L1926" s="31" t="e">
        <f>SUM(Table13[[#This Row],[Company_Size_before_Layoffs]]-Table13[[#This Row],[Laid_Off]])</f>
        <v>#DIV/0!</v>
      </c>
      <c r="M1926" s="83" t="s">
        <v>1922</v>
      </c>
      <c r="N1926" s="83" t="s">
        <v>1903</v>
      </c>
      <c r="O1926" s="89">
        <v>363</v>
      </c>
      <c r="P1926" s="83">
        <v>2024</v>
      </c>
      <c r="Q1926" s="90">
        <f>VLOOKUP(Table13[[#This Row],[Location_HQ]],tech_layoffs_location!A:F,6,FALSE)</f>
        <v>13.0836939</v>
      </c>
      <c r="R1926" s="90">
        <f>VLOOKUP(Table13[[#This Row],[Location_HQ]],tech_layoffs_location!A:G,7,FALSE)</f>
        <v>80.270185999999995</v>
      </c>
    </row>
    <row r="1927" spans="1:18" ht="16" x14ac:dyDescent="0.2">
      <c r="A1927" s="3">
        <v>1926</v>
      </c>
      <c r="B1927" s="83" t="s">
        <v>1854</v>
      </c>
      <c r="C1927" s="83" t="s">
        <v>1374</v>
      </c>
      <c r="D1927" s="84" t="s">
        <v>27</v>
      </c>
      <c r="E1927" s="79"/>
      <c r="F1927" s="83" t="s">
        <v>28</v>
      </c>
      <c r="G1927" s="83" t="str">
        <f>VLOOKUP(Table13[[#This Row],[Location_HQ]],tech_layoffs_location!A:E,5,FALSE)</f>
        <v>North America</v>
      </c>
      <c r="H1927" s="83"/>
      <c r="I1927" s="86" t="d">
        <v>2024-07-25</v>
      </c>
      <c r="J1927" s="87">
        <v>8</v>
      </c>
      <c r="K1927" s="31">
        <f>SUM((Table13[[#This Row],[Laid_Off]]*100)/Table13[[#This Row],[Percentage]])</f>
        <v>0</v>
      </c>
      <c r="L1927" s="31">
        <f>SUM(Table13[[#This Row],[Company_Size_before_Layoffs]]-Table13[[#This Row],[Laid_Off]])</f>
        <v>0</v>
      </c>
      <c r="M1927" s="83" t="s">
        <v>1927</v>
      </c>
      <c r="N1927" s="83" t="s">
        <v>1904</v>
      </c>
      <c r="O1927" s="89">
        <v>335</v>
      </c>
      <c r="P1927" s="83">
        <v>2024</v>
      </c>
      <c r="Q1927" s="90">
        <f>VLOOKUP(Table13[[#This Row],[Location_HQ]],tech_layoffs_location!A:F,6,FALSE)</f>
        <v>37.779258800000001</v>
      </c>
      <c r="R1927" s="90">
        <f>VLOOKUP(Table13[[#This Row],[Location_HQ]],tech_layoffs_location!A:G,7,FALSE)</f>
        <v>-122.4193286</v>
      </c>
    </row>
    <row r="1928" spans="1:18" ht="16" x14ac:dyDescent="0.2">
      <c r="A1928" s="3">
        <v>1927</v>
      </c>
      <c r="B1928" s="83" t="s">
        <v>1855</v>
      </c>
      <c r="C1928" s="83" t="s">
        <v>1374</v>
      </c>
      <c r="D1928" s="84" t="s">
        <v>27</v>
      </c>
      <c r="E1928" s="79"/>
      <c r="F1928" s="83" t="s">
        <v>28</v>
      </c>
      <c r="G1928" s="83" t="str">
        <f>VLOOKUP(Table13[[#This Row],[Location_HQ]],tech_layoffs_location!A:E,5,FALSE)</f>
        <v>North America</v>
      </c>
      <c r="H1928" s="82">
        <v>36</v>
      </c>
      <c r="I1928" s="86" t="d">
        <v>2024-07-23</v>
      </c>
      <c r="J1928" s="87">
        <v>100</v>
      </c>
      <c r="K1928" s="31">
        <f>SUM((Table13[[#This Row],[Laid_Off]]*100)/Table13[[#This Row],[Percentage]])</f>
        <v>36</v>
      </c>
      <c r="L1928" s="31">
        <f>SUM(Table13[[#This Row],[Company_Size_before_Layoffs]]-Table13[[#This Row],[Laid_Off]])</f>
        <v>0</v>
      </c>
      <c r="M1928" s="83" t="s">
        <v>1944</v>
      </c>
      <c r="N1928" s="83" t="s">
        <v>1909</v>
      </c>
      <c r="O1928" s="89">
        <v>4</v>
      </c>
      <c r="P1928" s="83">
        <v>2024</v>
      </c>
      <c r="Q1928" s="90">
        <f>VLOOKUP(Table13[[#This Row],[Location_HQ]],tech_layoffs_location!A:F,6,FALSE)</f>
        <v>37.779258800000001</v>
      </c>
      <c r="R1928" s="90">
        <f>VLOOKUP(Table13[[#This Row],[Location_HQ]],tech_layoffs_location!A:G,7,FALSE)</f>
        <v>-122.4193286</v>
      </c>
    </row>
    <row r="1929" spans="1:18" ht="16" x14ac:dyDescent="0.2">
      <c r="A1929" s="3">
        <v>1928</v>
      </c>
      <c r="B1929" s="83" t="s">
        <v>1856</v>
      </c>
      <c r="C1929" s="83" t="s">
        <v>182</v>
      </c>
      <c r="D1929" s="84"/>
      <c r="E1929" s="80"/>
      <c r="F1929" s="83" t="s">
        <v>98</v>
      </c>
      <c r="G1929" s="83" t="str">
        <f>VLOOKUP(Table13[[#This Row],[Location_HQ]],tech_layoffs_location!A:E,5,FALSE)</f>
        <v>North America</v>
      </c>
      <c r="H1929" s="82">
        <v>20</v>
      </c>
      <c r="I1929" s="86" t="d">
        <v>2024-07-23</v>
      </c>
      <c r="J1929" s="87">
        <v>5</v>
      </c>
      <c r="K1929" s="31">
        <f>SUM((Table13[[#This Row],[Laid_Off]]*100)/Table13[[#This Row],[Percentage]])</f>
        <v>400</v>
      </c>
      <c r="L1929" s="31">
        <f>SUM(Table13[[#This Row],[Company_Size_before_Layoffs]]-Table13[[#This Row],[Laid_Off]])</f>
        <v>380</v>
      </c>
      <c r="M1929" s="83" t="s">
        <v>1928</v>
      </c>
      <c r="N1929" s="83" t="s">
        <v>1908</v>
      </c>
      <c r="O1929" s="89">
        <v>935</v>
      </c>
      <c r="P1929" s="83">
        <v>2024</v>
      </c>
      <c r="Q1929" s="90">
        <f>VLOOKUP(Table13[[#This Row],[Location_HQ]],tech_layoffs_location!A:F,6,FALSE)</f>
        <v>43.6534817</v>
      </c>
      <c r="R1929" s="90">
        <f>VLOOKUP(Table13[[#This Row],[Location_HQ]],tech_layoffs_location!A:G,7,FALSE)</f>
        <v>-79.383934699999998</v>
      </c>
    </row>
    <row r="1930" spans="1:18" ht="16" x14ac:dyDescent="0.2">
      <c r="A1930" s="3">
        <v>1929</v>
      </c>
      <c r="B1930" s="83" t="s">
        <v>1857</v>
      </c>
      <c r="C1930" s="83" t="s">
        <v>16</v>
      </c>
      <c r="D1930" s="84"/>
      <c r="E1930" s="79"/>
      <c r="F1930" s="83" t="s">
        <v>17</v>
      </c>
      <c r="G1930" s="83" t="str">
        <f>VLOOKUP(Table13[[#This Row],[Location_HQ]],tech_layoffs_location!A:E,5,FALSE)</f>
        <v>Asia</v>
      </c>
      <c r="H1930" s="83"/>
      <c r="I1930" s="86" t="d">
        <v>2024-07-22</v>
      </c>
      <c r="J1930" s="87">
        <v>100</v>
      </c>
      <c r="K1930" s="31">
        <f>SUM((Table13[[#This Row],[Laid_Off]]*100)/Table13[[#This Row],[Percentage]])</f>
        <v>0</v>
      </c>
      <c r="L1930" s="31">
        <f>SUM(Table13[[#This Row],[Company_Size_before_Layoffs]]-Table13[[#This Row],[Laid_Off]])</f>
        <v>0</v>
      </c>
      <c r="M1930" s="83" t="s">
        <v>1921</v>
      </c>
      <c r="N1930" s="83" t="s">
        <v>1910</v>
      </c>
      <c r="O1930" s="89">
        <v>4</v>
      </c>
      <c r="P1930" s="83">
        <v>2024</v>
      </c>
      <c r="Q1930" s="90">
        <f>VLOOKUP(Table13[[#This Row],[Location_HQ]],tech_layoffs_location!A:F,6,FALSE)</f>
        <v>12.98815675</v>
      </c>
      <c r="R1930" s="90">
        <f>VLOOKUP(Table13[[#This Row],[Location_HQ]],tech_layoffs_location!A:G,7,FALSE)</f>
        <v>77.622600037959998</v>
      </c>
    </row>
    <row r="1931" spans="1:18" ht="16" x14ac:dyDescent="0.2">
      <c r="A1931" s="3">
        <v>1930</v>
      </c>
      <c r="B1931" s="83" t="s">
        <v>1858</v>
      </c>
      <c r="C1931" s="83" t="s">
        <v>223</v>
      </c>
      <c r="D1931" s="84"/>
      <c r="E1931" s="79"/>
      <c r="F1931" s="83" t="s">
        <v>28</v>
      </c>
      <c r="G1931" s="83" t="str">
        <f>VLOOKUP(Table13[[#This Row],[Location_HQ]],tech_layoffs_location!A:E,5,FALSE)</f>
        <v>North America</v>
      </c>
      <c r="H1931" s="82">
        <v>75</v>
      </c>
      <c r="I1931" s="86" t="d">
        <v>2024-07-19</v>
      </c>
      <c r="J1931" s="88"/>
      <c r="K1931" s="31" t="e">
        <f>SUM((Table13[[#This Row],[Laid_Off]]*100)/Table13[[#This Row],[Percentage]])</f>
        <v>#DIV/0!</v>
      </c>
      <c r="L1931" s="31" t="e">
        <f>SUM(Table13[[#This Row],[Company_Size_before_Layoffs]]-Table13[[#This Row],[Laid_Off]])</f>
        <v>#DIV/0!</v>
      </c>
      <c r="M1931" s="83" t="s">
        <v>1930</v>
      </c>
      <c r="N1931" s="83" t="s">
        <v>1912</v>
      </c>
      <c r="O1931" s="89">
        <v>4.0999999999999996</v>
      </c>
      <c r="P1931" s="83">
        <v>2024</v>
      </c>
      <c r="Q1931" s="90">
        <f>VLOOKUP(Table13[[#This Row],[Location_HQ]],tech_layoffs_location!A:F,6,FALSE)</f>
        <v>25.774172799999999</v>
      </c>
      <c r="R1931" s="90">
        <f>VLOOKUP(Table13[[#This Row],[Location_HQ]],tech_layoffs_location!A:G,7,FALSE)</f>
        <v>-80.193619999999996</v>
      </c>
    </row>
    <row r="1932" spans="1:18" ht="16" x14ac:dyDescent="0.2">
      <c r="A1932" s="3">
        <v>1931</v>
      </c>
      <c r="B1932" s="83" t="s">
        <v>1859</v>
      </c>
      <c r="C1932" s="83" t="s">
        <v>1477</v>
      </c>
      <c r="D1932" s="84" t="s">
        <v>27</v>
      </c>
      <c r="E1932" s="79"/>
      <c r="F1932" s="83" t="s">
        <v>28</v>
      </c>
      <c r="G1932" s="83" t="str">
        <f>VLOOKUP(Table13[[#This Row],[Location_HQ]],tech_layoffs_location!A:E,5,FALSE)</f>
        <v>North America</v>
      </c>
      <c r="H1932" s="83"/>
      <c r="I1932" s="86" t="d">
        <v>2024-07-19</v>
      </c>
      <c r="J1932" s="87">
        <v>50</v>
      </c>
      <c r="K1932" s="31">
        <f>SUM((Table13[[#This Row],[Laid_Off]]*100)/Table13[[#This Row],[Percentage]])</f>
        <v>0</v>
      </c>
      <c r="L1932" s="31">
        <f>SUM(Table13[[#This Row],[Company_Size_before_Layoffs]]-Table13[[#This Row],[Laid_Off]])</f>
        <v>0</v>
      </c>
      <c r="M1932" s="83" t="s">
        <v>1924</v>
      </c>
      <c r="N1932" s="83" t="s">
        <v>1914</v>
      </c>
      <c r="O1932" s="89"/>
      <c r="P1932" s="83">
        <v>2024</v>
      </c>
      <c r="Q1932" s="90">
        <f>VLOOKUP(Table13[[#This Row],[Location_HQ]],tech_layoffs_location!A:F,6,FALSE)</f>
        <v>37.4443293</v>
      </c>
      <c r="R1932" s="90">
        <f>VLOOKUP(Table13[[#This Row],[Location_HQ]],tech_layoffs_location!A:G,7,FALSE)</f>
        <v>-122.1598465</v>
      </c>
    </row>
    <row r="1933" spans="1:18" ht="16" x14ac:dyDescent="0.2">
      <c r="A1933" s="3">
        <v>1932</v>
      </c>
      <c r="B1933" s="83" t="s">
        <v>1860</v>
      </c>
      <c r="C1933" s="83" t="s">
        <v>74</v>
      </c>
      <c r="D1933" s="84"/>
      <c r="E1933" s="79"/>
      <c r="F1933" s="83" t="s">
        <v>28</v>
      </c>
      <c r="G1933" s="83" t="str">
        <f>VLOOKUP(Table13[[#This Row],[Location_HQ]],tech_layoffs_location!A:E,5,FALSE)</f>
        <v>North America</v>
      </c>
      <c r="H1933" s="82">
        <v>50</v>
      </c>
      <c r="I1933" s="86" t="d">
        <v>2024-07-17</v>
      </c>
      <c r="J1933" s="87">
        <v>10</v>
      </c>
      <c r="K1933" s="31">
        <f>SUM((Table13[[#This Row],[Laid_Off]]*100)/Table13[[#This Row],[Percentage]])</f>
        <v>500</v>
      </c>
      <c r="L1933" s="31">
        <f>SUM(Table13[[#This Row],[Company_Size_before_Layoffs]]-Table13[[#This Row],[Laid_Off]])</f>
        <v>450</v>
      </c>
      <c r="M1933" s="83" t="s">
        <v>1935</v>
      </c>
      <c r="N1933" s="83" t="s">
        <v>1912</v>
      </c>
      <c r="O1933" s="89">
        <v>325</v>
      </c>
      <c r="P1933" s="83">
        <v>2024</v>
      </c>
      <c r="Q1933" s="90">
        <f>VLOOKUP(Table13[[#This Row],[Location_HQ]],tech_layoffs_location!A:F,6,FALSE)</f>
        <v>42.355433400000003</v>
      </c>
      <c r="R1933" s="90">
        <f>VLOOKUP(Table13[[#This Row],[Location_HQ]],tech_layoffs_location!A:G,7,FALSE)</f>
        <v>-71.060511000000005</v>
      </c>
    </row>
    <row r="1934" spans="1:18" ht="16" x14ac:dyDescent="0.2">
      <c r="A1934" s="3">
        <v>1933</v>
      </c>
      <c r="B1934" s="83" t="s">
        <v>1861</v>
      </c>
      <c r="C1934" s="83" t="s">
        <v>50</v>
      </c>
      <c r="D1934" s="84"/>
      <c r="E1934" s="80"/>
      <c r="F1934" s="83" t="s">
        <v>23</v>
      </c>
      <c r="G1934" s="83" t="str">
        <f>VLOOKUP(Table13[[#This Row],[Location_HQ]],tech_layoffs_location!A:E,5,FALSE)</f>
        <v>Asia</v>
      </c>
      <c r="H1934" s="82">
        <v>16</v>
      </c>
      <c r="I1934" s="86" t="d">
        <v>2024-07-17</v>
      </c>
      <c r="J1934" s="87">
        <v>10</v>
      </c>
      <c r="K1934" s="31">
        <f>SUM((Table13[[#This Row],[Laid_Off]]*100)/Table13[[#This Row],[Percentage]])</f>
        <v>160</v>
      </c>
      <c r="L1934" s="31">
        <f>SUM(Table13[[#This Row],[Company_Size_before_Layoffs]]-Table13[[#This Row],[Laid_Off]])</f>
        <v>144</v>
      </c>
      <c r="M1934" s="83" t="s">
        <v>1935</v>
      </c>
      <c r="N1934" s="83" t="s">
        <v>1903</v>
      </c>
      <c r="O1934" s="89">
        <v>61</v>
      </c>
      <c r="P1934" s="83">
        <v>2024</v>
      </c>
      <c r="Q1934" s="90">
        <f>VLOOKUP(Table13[[#This Row],[Location_HQ]],tech_layoffs_location!A:F,6,FALSE)</f>
        <v>32.0852997</v>
      </c>
      <c r="R1934" s="90">
        <f>VLOOKUP(Table13[[#This Row],[Location_HQ]],tech_layoffs_location!A:G,7,FALSE)</f>
        <v>34.781806400000001</v>
      </c>
    </row>
    <row r="1935" spans="1:18" ht="16" x14ac:dyDescent="0.2">
      <c r="A1935" s="3">
        <v>1934</v>
      </c>
      <c r="B1935" s="83" t="s">
        <v>1862</v>
      </c>
      <c r="C1935" s="83" t="s">
        <v>42</v>
      </c>
      <c r="D1935" s="84"/>
      <c r="E1935" s="81"/>
      <c r="F1935" s="83" t="s">
        <v>28</v>
      </c>
      <c r="G1935" s="83" t="str">
        <f>VLOOKUP(Table13[[#This Row],[Location_HQ]],tech_layoffs_location!A:E,5,FALSE)</f>
        <v>North America</v>
      </c>
      <c r="H1935" s="83"/>
      <c r="I1935" s="86" t="d">
        <v>2024-07-17</v>
      </c>
      <c r="J1935" s="88"/>
      <c r="K1935" s="31" t="e">
        <f>SUM((Table13[[#This Row],[Laid_Off]]*100)/Table13[[#This Row],[Percentage]])</f>
        <v>#DIV/0!</v>
      </c>
      <c r="L1935" s="31" t="e">
        <f>SUM(Table13[[#This Row],[Company_Size_before_Layoffs]]-Table13[[#This Row],[Laid_Off]])</f>
        <v>#DIV/0!</v>
      </c>
      <c r="M1935" s="83" t="s">
        <v>1930</v>
      </c>
      <c r="N1935" s="83" t="s">
        <v>1910</v>
      </c>
      <c r="O1935" s="89">
        <v>7</v>
      </c>
      <c r="P1935" s="83">
        <v>2024</v>
      </c>
      <c r="Q1935" s="90">
        <f>VLOOKUP(Table13[[#This Row],[Location_HQ]],tech_layoffs_location!A:F,6,FALSE)</f>
        <v>40.7127281</v>
      </c>
      <c r="R1935" s="90">
        <f>VLOOKUP(Table13[[#This Row],[Location_HQ]],tech_layoffs_location!A:G,7,FALSE)</f>
        <v>-74.006015199999993</v>
      </c>
    </row>
    <row r="1936" spans="1:18" ht="16" x14ac:dyDescent="0.2">
      <c r="A1936" s="3">
        <v>1935</v>
      </c>
      <c r="B1936" s="83" t="s">
        <v>1863</v>
      </c>
      <c r="C1936" s="83" t="s">
        <v>1374</v>
      </c>
      <c r="D1936" s="84" t="s">
        <v>27</v>
      </c>
      <c r="E1936" s="79"/>
      <c r="F1936" s="83" t="s">
        <v>28</v>
      </c>
      <c r="G1936" s="83" t="str">
        <f>VLOOKUP(Table13[[#This Row],[Location_HQ]],tech_layoffs_location!A:E,5,FALSE)</f>
        <v>North America</v>
      </c>
      <c r="H1936" s="82">
        <v>60</v>
      </c>
      <c r="I1936" s="86" t="d">
        <v>2024-07-16</v>
      </c>
      <c r="J1936" s="87">
        <v>100</v>
      </c>
      <c r="K1936" s="31">
        <f>SUM((Table13[[#This Row],[Laid_Off]]*100)/Table13[[#This Row],[Percentage]])</f>
        <v>60</v>
      </c>
      <c r="L1936" s="31">
        <f>SUM(Table13[[#This Row],[Company_Size_before_Layoffs]]-Table13[[#This Row],[Laid_Off]])</f>
        <v>0</v>
      </c>
      <c r="M1936" s="83" t="s">
        <v>1924</v>
      </c>
      <c r="N1936" s="83" t="s">
        <v>1903</v>
      </c>
      <c r="O1936" s="89">
        <v>81</v>
      </c>
      <c r="P1936" s="83">
        <v>2024</v>
      </c>
      <c r="Q1936" s="90">
        <f>VLOOKUP(Table13[[#This Row],[Location_HQ]],tech_layoffs_location!A:F,6,FALSE)</f>
        <v>37.779258800000001</v>
      </c>
      <c r="R1936" s="90">
        <f>VLOOKUP(Table13[[#This Row],[Location_HQ]],tech_layoffs_location!A:G,7,FALSE)</f>
        <v>-122.4193286</v>
      </c>
    </row>
    <row r="1937" spans="1:18" ht="16" x14ac:dyDescent="0.2">
      <c r="A1937" s="3">
        <v>1936</v>
      </c>
      <c r="B1937" s="83" t="s">
        <v>1864</v>
      </c>
      <c r="C1937" s="83" t="s">
        <v>74</v>
      </c>
      <c r="D1937" s="84"/>
      <c r="E1937" s="79"/>
      <c r="F1937" s="83" t="s">
        <v>28</v>
      </c>
      <c r="G1937" s="83" t="str">
        <f>VLOOKUP(Table13[[#This Row],[Location_HQ]],tech_layoffs_location!A:E,5,FALSE)</f>
        <v>North America</v>
      </c>
      <c r="H1937" s="83"/>
      <c r="I1937" s="86" t="d">
        <v>2024-07-16</v>
      </c>
      <c r="J1937" s="88"/>
      <c r="K1937" s="31" t="e">
        <f>SUM((Table13[[#This Row],[Laid_Off]]*100)/Table13[[#This Row],[Percentage]])</f>
        <v>#DIV/0!</v>
      </c>
      <c r="L1937" s="31" t="e">
        <f>SUM(Table13[[#This Row],[Company_Size_before_Layoffs]]-Table13[[#This Row],[Laid_Off]])</f>
        <v>#DIV/0!</v>
      </c>
      <c r="M1937" s="83" t="s">
        <v>1935</v>
      </c>
      <c r="N1937" s="83" t="s">
        <v>1906</v>
      </c>
      <c r="O1937" s="89"/>
      <c r="P1937" s="83">
        <v>2024</v>
      </c>
      <c r="Q1937" s="90">
        <f>VLOOKUP(Table13[[#This Row],[Location_HQ]],tech_layoffs_location!A:F,6,FALSE)</f>
        <v>42.355433400000003</v>
      </c>
      <c r="R1937" s="90">
        <f>VLOOKUP(Table13[[#This Row],[Location_HQ]],tech_layoffs_location!A:G,7,FALSE)</f>
        <v>-71.060511000000005</v>
      </c>
    </row>
    <row r="1938" spans="1:18" ht="16" x14ac:dyDescent="0.2">
      <c r="A1938" s="3">
        <v>1937</v>
      </c>
      <c r="B1938" s="83" t="s">
        <v>1865</v>
      </c>
      <c r="C1938" s="83" t="s">
        <v>274</v>
      </c>
      <c r="D1938" s="84"/>
      <c r="E1938" s="81"/>
      <c r="F1938" s="83" t="s">
        <v>98</v>
      </c>
      <c r="G1938" s="83" t="str">
        <f>VLOOKUP(Table13[[#This Row],[Location_HQ]],tech_layoffs_location!A:E,5,FALSE)</f>
        <v>North America</v>
      </c>
      <c r="H1938" s="83"/>
      <c r="I1938" s="86" t="d">
        <v>2024-07-16</v>
      </c>
      <c r="J1938" s="88"/>
      <c r="K1938" s="31" t="e">
        <f>SUM((Table13[[#This Row],[Laid_Off]]*100)/Table13[[#This Row],[Percentage]])</f>
        <v>#DIV/0!</v>
      </c>
      <c r="L1938" s="31" t="e">
        <f>SUM(Table13[[#This Row],[Company_Size_before_Layoffs]]-Table13[[#This Row],[Laid_Off]])</f>
        <v>#DIV/0!</v>
      </c>
      <c r="M1938" s="83" t="s">
        <v>1927</v>
      </c>
      <c r="N1938" s="83" t="s">
        <v>1909</v>
      </c>
      <c r="O1938" s="89">
        <v>39</v>
      </c>
      <c r="P1938" s="83">
        <v>2024</v>
      </c>
      <c r="Q1938" s="90">
        <f>VLOOKUP(Table13[[#This Row],[Location_HQ]],tech_layoffs_location!A:F,6,FALSE)</f>
        <v>49.260872399999997</v>
      </c>
      <c r="R1938" s="90">
        <f>VLOOKUP(Table13[[#This Row],[Location_HQ]],tech_layoffs_location!A:G,7,FALSE)</f>
        <v>-123.113952</v>
      </c>
    </row>
    <row r="1939" spans="1:18" ht="16" x14ac:dyDescent="0.2">
      <c r="A1939" s="3">
        <v>1938</v>
      </c>
      <c r="B1939" s="83" t="s">
        <v>1866</v>
      </c>
      <c r="C1939" s="83" t="s">
        <v>50</v>
      </c>
      <c r="D1939" s="84"/>
      <c r="E1939" s="80"/>
      <c r="F1939" s="83" t="s">
        <v>23</v>
      </c>
      <c r="G1939" s="83" t="str">
        <f>VLOOKUP(Table13[[#This Row],[Location_HQ]],tech_layoffs_location!A:E,5,FALSE)</f>
        <v>Asia</v>
      </c>
      <c r="H1939" s="82">
        <v>400</v>
      </c>
      <c r="I1939" s="86" t="d">
        <v>2024-07-15</v>
      </c>
      <c r="J1939" s="88"/>
      <c r="K1939" s="31" t="e">
        <f>SUM((Table13[[#This Row],[Laid_Off]]*100)/Table13[[#This Row],[Percentage]])</f>
        <v>#DIV/0!</v>
      </c>
      <c r="L1939" s="31" t="e">
        <f>SUM(Table13[[#This Row],[Company_Size_before_Layoffs]]-Table13[[#This Row],[Laid_Off]])</f>
        <v>#DIV/0!</v>
      </c>
      <c r="M1939" s="83" t="s">
        <v>1934</v>
      </c>
      <c r="N1939" s="83" t="s">
        <v>1907</v>
      </c>
      <c r="O1939" s="89">
        <v>155</v>
      </c>
      <c r="P1939" s="83">
        <v>2024</v>
      </c>
      <c r="Q1939" s="90">
        <f>VLOOKUP(Table13[[#This Row],[Location_HQ]],tech_layoffs_location!A:F,6,FALSE)</f>
        <v>32.0852997</v>
      </c>
      <c r="R1939" s="90">
        <f>VLOOKUP(Table13[[#This Row],[Location_HQ]],tech_layoffs_location!A:G,7,FALSE)</f>
        <v>34.781806400000001</v>
      </c>
    </row>
    <row r="1940" spans="1:18" ht="16" x14ac:dyDescent="0.2">
      <c r="A1940" s="3">
        <v>1939</v>
      </c>
      <c r="B1940" s="83" t="s">
        <v>1867</v>
      </c>
      <c r="C1940" s="83" t="s">
        <v>1374</v>
      </c>
      <c r="D1940" s="84" t="s">
        <v>27</v>
      </c>
      <c r="E1940" s="79"/>
      <c r="F1940" s="83" t="s">
        <v>28</v>
      </c>
      <c r="G1940" s="83" t="str">
        <f>VLOOKUP(Table13[[#This Row],[Location_HQ]],tech_layoffs_location!A:E,5,FALSE)</f>
        <v>North America</v>
      </c>
      <c r="H1940" s="82">
        <v>300</v>
      </c>
      <c r="I1940" s="86" t="d">
        <v>2024-07-15</v>
      </c>
      <c r="J1940" s="88"/>
      <c r="K1940" s="31" t="e">
        <f>SUM((Table13[[#This Row],[Laid_Off]]*100)/Table13[[#This Row],[Percentage]])</f>
        <v>#DIV/0!</v>
      </c>
      <c r="L1940" s="31" t="e">
        <f>SUM(Table13[[#This Row],[Company_Size_before_Layoffs]]-Table13[[#This Row],[Laid_Off]])</f>
        <v>#DIV/0!</v>
      </c>
      <c r="M1940" s="83" t="s">
        <v>1946</v>
      </c>
      <c r="N1940" s="83" t="s">
        <v>1907</v>
      </c>
      <c r="O1940" s="89">
        <v>65</v>
      </c>
      <c r="P1940" s="83">
        <v>2024</v>
      </c>
      <c r="Q1940" s="90">
        <f>VLOOKUP(Table13[[#This Row],[Location_HQ]],tech_layoffs_location!A:F,6,FALSE)</f>
        <v>37.779258800000001</v>
      </c>
      <c r="R1940" s="90">
        <f>VLOOKUP(Table13[[#This Row],[Location_HQ]],tech_layoffs_location!A:G,7,FALSE)</f>
        <v>-122.4193286</v>
      </c>
    </row>
    <row r="1941" spans="1:18" ht="16" x14ac:dyDescent="0.2">
      <c r="A1941" s="3">
        <v>1940</v>
      </c>
      <c r="B1941" s="83" t="s">
        <v>1868</v>
      </c>
      <c r="C1941" s="83" t="s">
        <v>54</v>
      </c>
      <c r="D1941" s="84"/>
      <c r="E1941" s="79"/>
      <c r="F1941" s="83" t="s">
        <v>55</v>
      </c>
      <c r="G1941" s="83" t="str">
        <f>VLOOKUP(Table13[[#This Row],[Location_HQ]],tech_layoffs_location!A:E,5,FALSE)</f>
        <v>Europe</v>
      </c>
      <c r="H1941" s="82">
        <v>40</v>
      </c>
      <c r="I1941" s="86" t="d">
        <v>2024-07-15</v>
      </c>
      <c r="J1941" s="88"/>
      <c r="K1941" s="31" t="e">
        <f>SUM((Table13[[#This Row],[Laid_Off]]*100)/Table13[[#This Row],[Percentage]])</f>
        <v>#DIV/0!</v>
      </c>
      <c r="L1941" s="31" t="e">
        <f>SUM(Table13[[#This Row],[Company_Size_before_Layoffs]]-Table13[[#This Row],[Laid_Off]])</f>
        <v>#DIV/0!</v>
      </c>
      <c r="M1941" s="83" t="s">
        <v>1944</v>
      </c>
      <c r="N1941" s="83" t="s">
        <v>1907</v>
      </c>
      <c r="O1941" s="89">
        <v>2.1</v>
      </c>
      <c r="P1941" s="83">
        <v>2024</v>
      </c>
      <c r="Q1941" s="90">
        <f>VLOOKUP(Table13[[#This Row],[Location_HQ]],tech_layoffs_location!A:F,6,FALSE)</f>
        <v>59.325117200000001</v>
      </c>
      <c r="R1941" s="90">
        <f>VLOOKUP(Table13[[#This Row],[Location_HQ]],tech_layoffs_location!A:G,7,FALSE)</f>
        <v>18.0710935</v>
      </c>
    </row>
    <row r="1942" spans="1:18" ht="16" x14ac:dyDescent="0.2">
      <c r="A1942" s="3">
        <v>1941</v>
      </c>
      <c r="B1942" s="83" t="s">
        <v>1869</v>
      </c>
      <c r="C1942" s="83" t="s">
        <v>1767</v>
      </c>
      <c r="D1942" s="84"/>
      <c r="E1942" s="79"/>
      <c r="F1942" s="83" t="s">
        <v>1348</v>
      </c>
      <c r="G1942" s="83" t="e">
        <f>VLOOKUP(Table13[[#This Row],[Location_HQ]],tech_layoffs_location!A:E,5,FALSE)</f>
        <v>#N/A</v>
      </c>
      <c r="H1942" s="83"/>
      <c r="I1942" s="86" t="d">
        <v>2024-07-12</v>
      </c>
      <c r="J1942" s="87">
        <v>30</v>
      </c>
      <c r="K1942" s="31">
        <f>SUM((Table13[[#This Row],[Laid_Off]]*100)/Table13[[#This Row],[Percentage]])</f>
        <v>0</v>
      </c>
      <c r="L1942" s="31">
        <f>SUM(Table13[[#This Row],[Company_Size_before_Layoffs]]-Table13[[#This Row],[Laid_Off]])</f>
        <v>0</v>
      </c>
      <c r="M1942" s="83" t="s">
        <v>1919</v>
      </c>
      <c r="N1942" s="83" t="s">
        <v>1909</v>
      </c>
      <c r="O1942" s="89">
        <v>20</v>
      </c>
      <c r="P1942" s="83">
        <v>2024</v>
      </c>
      <c r="Q1942" s="90" t="e">
        <f>VLOOKUP(Table13[[#This Row],[Location_HQ]],tech_layoffs_location!A:F,6,FALSE)</f>
        <v>#N/A</v>
      </c>
      <c r="R1942" s="90" t="e">
        <f>VLOOKUP(Table13[[#This Row],[Location_HQ]],tech_layoffs_location!A:G,7,FALSE)</f>
        <v>#N/A</v>
      </c>
    </row>
    <row r="1943" spans="1:18" ht="16" x14ac:dyDescent="0.2">
      <c r="A1943" s="3">
        <v>1942</v>
      </c>
      <c r="B1943" s="83" t="s">
        <v>1870</v>
      </c>
      <c r="C1943" s="83" t="s">
        <v>46</v>
      </c>
      <c r="D1943" s="84"/>
      <c r="E1943" s="79"/>
      <c r="F1943" s="83" t="s">
        <v>28</v>
      </c>
      <c r="G1943" s="83" t="str">
        <f>VLOOKUP(Table13[[#This Row],[Location_HQ]],tech_layoffs_location!A:E,5,FALSE)</f>
        <v>North America</v>
      </c>
      <c r="H1943" s="83"/>
      <c r="I1943" s="86" t="d">
        <v>2024-07-11</v>
      </c>
      <c r="J1943" s="88"/>
      <c r="K1943" s="31" t="e">
        <f>SUM((Table13[[#This Row],[Laid_Off]]*100)/Table13[[#This Row],[Percentage]])</f>
        <v>#DIV/0!</v>
      </c>
      <c r="L1943" s="31" t="e">
        <f>SUM(Table13[[#This Row],[Company_Size_before_Layoffs]]-Table13[[#This Row],[Laid_Off]])</f>
        <v>#DIV/0!</v>
      </c>
      <c r="M1943" s="83" t="s">
        <v>1920</v>
      </c>
      <c r="N1943" s="83" t="s">
        <v>1906</v>
      </c>
      <c r="O1943" s="89"/>
      <c r="P1943" s="83">
        <v>2024</v>
      </c>
      <c r="Q1943" s="90">
        <f>VLOOKUP(Table13[[#This Row],[Location_HQ]],tech_layoffs_location!A:F,6,FALSE)</f>
        <v>47.603832099999998</v>
      </c>
      <c r="R1943" s="90">
        <f>VLOOKUP(Table13[[#This Row],[Location_HQ]],tech_layoffs_location!A:G,7,FALSE)</f>
        <v>-122.330062</v>
      </c>
    </row>
    <row r="1944" spans="1:18" ht="16" x14ac:dyDescent="0.2">
      <c r="A1944" s="3">
        <v>1943</v>
      </c>
      <c r="B1944" s="83" t="s">
        <v>1871</v>
      </c>
      <c r="C1944" s="83" t="s">
        <v>1412</v>
      </c>
      <c r="D1944" s="84" t="s">
        <v>27</v>
      </c>
      <c r="E1944" s="79"/>
      <c r="F1944" s="83" t="s">
        <v>28</v>
      </c>
      <c r="G1944" s="83" t="str">
        <f>VLOOKUP(Table13[[#This Row],[Location_HQ]],tech_layoffs_location!A:E,5,FALSE)</f>
        <v>North America</v>
      </c>
      <c r="H1944" s="82">
        <v>1800</v>
      </c>
      <c r="I1944" s="86" t="d">
        <v>2024-07-10</v>
      </c>
      <c r="J1944" s="87">
        <v>10</v>
      </c>
      <c r="K1944" s="31">
        <f>SUM((Table13[[#This Row],[Laid_Off]]*100)/Table13[[#This Row],[Percentage]])</f>
        <v>18000</v>
      </c>
      <c r="L1944" s="31">
        <f>SUM(Table13[[#This Row],[Company_Size_before_Layoffs]]-Table13[[#This Row],[Laid_Off]])</f>
        <v>16200</v>
      </c>
      <c r="M1944" s="83" t="s">
        <v>1919</v>
      </c>
      <c r="N1944" s="83" t="s">
        <v>1907</v>
      </c>
      <c r="O1944" s="89">
        <v>18</v>
      </c>
      <c r="P1944" s="83">
        <v>2024</v>
      </c>
      <c r="Q1944" s="90">
        <f>VLOOKUP(Table13[[#This Row],[Location_HQ]],tech_layoffs_location!A:F,6,FALSE)</f>
        <v>37.3893889</v>
      </c>
      <c r="R1944" s="90">
        <f>VLOOKUP(Table13[[#This Row],[Location_HQ]],tech_layoffs_location!A:G,7,FALSE)</f>
        <v>-122.0832101</v>
      </c>
    </row>
    <row r="1945" spans="1:18" ht="16" x14ac:dyDescent="0.2">
      <c r="A1945" s="3">
        <v>1944</v>
      </c>
      <c r="B1945" s="83" t="s">
        <v>1872</v>
      </c>
      <c r="C1945" s="83" t="s">
        <v>157</v>
      </c>
      <c r="D1945" s="84"/>
      <c r="E1945" s="79"/>
      <c r="F1945" s="83" t="s">
        <v>28</v>
      </c>
      <c r="G1945" s="83" t="str">
        <f>VLOOKUP(Table13[[#This Row],[Location_HQ]],tech_layoffs_location!A:E,5,FALSE)</f>
        <v>North America</v>
      </c>
      <c r="H1945" s="82">
        <v>1000</v>
      </c>
      <c r="I1945" s="86" t="d">
        <v>2024-07-10</v>
      </c>
      <c r="J1945" s="87">
        <v>100</v>
      </c>
      <c r="K1945" s="31">
        <f>SUM((Table13[[#This Row],[Laid_Off]]*100)/Table13[[#This Row],[Percentage]])</f>
        <v>1000</v>
      </c>
      <c r="L1945" s="31">
        <f>SUM(Table13[[#This Row],[Company_Size_before_Layoffs]]-Table13[[#This Row],[Laid_Off]])</f>
        <v>0</v>
      </c>
      <c r="M1945" s="83" t="s">
        <v>1944</v>
      </c>
      <c r="N1945" s="83" t="s">
        <v>1909</v>
      </c>
      <c r="O1945" s="89">
        <v>51</v>
      </c>
      <c r="P1945" s="83">
        <v>2024</v>
      </c>
      <c r="Q1945" s="90">
        <f>VLOOKUP(Table13[[#This Row],[Location_HQ]],tech_layoffs_location!A:F,6,FALSE)</f>
        <v>41.875561599999997</v>
      </c>
      <c r="R1945" s="90">
        <f>VLOOKUP(Table13[[#This Row],[Location_HQ]],tech_layoffs_location!A:G,7,FALSE)</f>
        <v>-87.6244212</v>
      </c>
    </row>
    <row r="1946" spans="1:18" ht="16" x14ac:dyDescent="0.2">
      <c r="A1946" s="3">
        <v>1945</v>
      </c>
      <c r="B1946" s="83" t="s">
        <v>1873</v>
      </c>
      <c r="C1946" s="83" t="s">
        <v>79</v>
      </c>
      <c r="D1946" s="84"/>
      <c r="E1946" s="79"/>
      <c r="F1946" s="83" t="s">
        <v>28</v>
      </c>
      <c r="G1946" s="83" t="str">
        <f>VLOOKUP(Table13[[#This Row],[Location_HQ]],tech_layoffs_location!A:E,5,FALSE)</f>
        <v>North America</v>
      </c>
      <c r="H1946" s="83"/>
      <c r="I1946" s="86" t="d">
        <v>2024-07-10</v>
      </c>
      <c r="J1946" s="87">
        <v>7</v>
      </c>
      <c r="K1946" s="31">
        <f>SUM((Table13[[#This Row],[Laid_Off]]*100)/Table13[[#This Row],[Percentage]])</f>
        <v>0</v>
      </c>
      <c r="L1946" s="31">
        <f>SUM(Table13[[#This Row],[Company_Size_before_Layoffs]]-Table13[[#This Row],[Laid_Off]])</f>
        <v>0</v>
      </c>
      <c r="M1946" s="83" t="s">
        <v>1935</v>
      </c>
      <c r="N1946" s="83" t="s">
        <v>1914</v>
      </c>
      <c r="O1946" s="89"/>
      <c r="P1946" s="83">
        <v>2024</v>
      </c>
      <c r="Q1946" s="90">
        <f>VLOOKUP(Table13[[#This Row],[Location_HQ]],tech_layoffs_location!A:F,6,FALSE)</f>
        <v>34.053690899999999</v>
      </c>
      <c r="R1946" s="90">
        <f>VLOOKUP(Table13[[#This Row],[Location_HQ]],tech_layoffs_location!A:G,7,FALSE)</f>
        <v>-118.242766</v>
      </c>
    </row>
    <row r="1947" spans="1:18" ht="16" x14ac:dyDescent="0.2">
      <c r="A1947" s="3">
        <v>1946</v>
      </c>
      <c r="B1947" s="83" t="s">
        <v>1874</v>
      </c>
      <c r="C1947" s="83" t="s">
        <v>42</v>
      </c>
      <c r="D1947" s="84"/>
      <c r="E1947" s="81"/>
      <c r="F1947" s="83" t="s">
        <v>28</v>
      </c>
      <c r="G1947" s="83" t="str">
        <f>VLOOKUP(Table13[[#This Row],[Location_HQ]],tech_layoffs_location!A:E,5,FALSE)</f>
        <v>North America</v>
      </c>
      <c r="H1947" s="82">
        <v>420</v>
      </c>
      <c r="I1947" s="86" t="d">
        <v>2024-07-09</v>
      </c>
      <c r="J1947" s="87">
        <v>10</v>
      </c>
      <c r="K1947" s="31">
        <f>SUM((Table13[[#This Row],[Laid_Off]]*100)/Table13[[#This Row],[Percentage]])</f>
        <v>4200</v>
      </c>
      <c r="L1947" s="31">
        <f>SUM(Table13[[#This Row],[Company_Size_before_Layoffs]]-Table13[[#This Row],[Laid_Off]])</f>
        <v>3780</v>
      </c>
      <c r="M1947" s="83" t="s">
        <v>1923</v>
      </c>
      <c r="N1947" s="83" t="s">
        <v>1907</v>
      </c>
      <c r="O1947" s="89">
        <v>2</v>
      </c>
      <c r="P1947" s="83">
        <v>2024</v>
      </c>
      <c r="Q1947" s="90">
        <f>VLOOKUP(Table13[[#This Row],[Location_HQ]],tech_layoffs_location!A:F,6,FALSE)</f>
        <v>40.7127281</v>
      </c>
      <c r="R1947" s="90">
        <f>VLOOKUP(Table13[[#This Row],[Location_HQ]],tech_layoffs_location!A:G,7,FALSE)</f>
        <v>-74.006015199999993</v>
      </c>
    </row>
    <row r="1948" spans="1:18" ht="16" x14ac:dyDescent="0.2">
      <c r="A1948" s="3">
        <v>1947</v>
      </c>
      <c r="B1948" s="83" t="s">
        <v>1875</v>
      </c>
      <c r="C1948" s="83" t="s">
        <v>74</v>
      </c>
      <c r="D1948" s="84"/>
      <c r="E1948" s="79"/>
      <c r="F1948" s="83" t="s">
        <v>28</v>
      </c>
      <c r="G1948" s="83" t="str">
        <f>VLOOKUP(Table13[[#This Row],[Location_HQ]],tech_layoffs_location!A:E,5,FALSE)</f>
        <v>North America</v>
      </c>
      <c r="H1948" s="82">
        <v>2200</v>
      </c>
      <c r="I1948" s="86" t="d">
        <v>2024-07-03</v>
      </c>
      <c r="J1948" s="87">
        <v>14</v>
      </c>
      <c r="K1948" s="31">
        <f>SUM((Table13[[#This Row],[Laid_Off]]*100)/Table13[[#This Row],[Percentage]])</f>
        <v>15714.285714285714</v>
      </c>
      <c r="L1948" s="31">
        <f>SUM(Table13[[#This Row],[Company_Size_before_Layoffs]]-Table13[[#This Row],[Laid_Off]])</f>
        <v>13514.285714285714</v>
      </c>
      <c r="M1948" s="83" t="s">
        <v>1925</v>
      </c>
      <c r="N1948" s="83" t="s">
        <v>1903</v>
      </c>
      <c r="O1948" s="89"/>
      <c r="P1948" s="83">
        <v>2024</v>
      </c>
      <c r="Q1948" s="90">
        <f>VLOOKUP(Table13[[#This Row],[Location_HQ]],tech_layoffs_location!A:F,6,FALSE)</f>
        <v>42.355433400000003</v>
      </c>
      <c r="R1948" s="90">
        <f>VLOOKUP(Table13[[#This Row],[Location_HQ]],tech_layoffs_location!A:G,7,FALSE)</f>
        <v>-71.060511000000005</v>
      </c>
    </row>
    <row r="1949" spans="1:18" ht="16" x14ac:dyDescent="0.2">
      <c r="A1949" s="3">
        <v>1948</v>
      </c>
      <c r="B1949" s="83" t="s">
        <v>1876</v>
      </c>
      <c r="C1949" s="83" t="s">
        <v>625</v>
      </c>
      <c r="D1949" s="84"/>
      <c r="E1949" s="80"/>
      <c r="F1949" s="83" t="s">
        <v>98</v>
      </c>
      <c r="G1949" s="83" t="str">
        <f>VLOOKUP(Table13[[#This Row],[Location_HQ]],tech_layoffs_location!A:E,5,FALSE)</f>
        <v>North America</v>
      </c>
      <c r="H1949" s="82">
        <v>1200</v>
      </c>
      <c r="I1949" s="86" t="d">
        <v>2024-07-03</v>
      </c>
      <c r="J1949" s="87">
        <v>2</v>
      </c>
      <c r="K1949" s="31">
        <f>SUM((Table13[[#This Row],[Laid_Off]]*100)/Table13[[#This Row],[Percentage]])</f>
        <v>60000</v>
      </c>
      <c r="L1949" s="31">
        <f>SUM(Table13[[#This Row],[Company_Size_before_Layoffs]]-Table13[[#This Row],[Laid_Off]])</f>
        <v>58800</v>
      </c>
      <c r="M1949" s="83" t="s">
        <v>1945</v>
      </c>
      <c r="N1949" s="83" t="s">
        <v>1907</v>
      </c>
      <c r="O1949" s="89">
        <v>1.1000000000000001</v>
      </c>
      <c r="P1949" s="83">
        <v>2024</v>
      </c>
      <c r="Q1949" s="90">
        <f>VLOOKUP(Table13[[#This Row],[Location_HQ]],tech_layoffs_location!A:F,6,FALSE)</f>
        <v>43.465269900000003</v>
      </c>
      <c r="R1949" s="90">
        <f>VLOOKUP(Table13[[#This Row],[Location_HQ]],tech_layoffs_location!A:G,7,FALSE)</f>
        <v>-80.522296100000005</v>
      </c>
    </row>
    <row r="1950" spans="1:18" ht="16" x14ac:dyDescent="0.2">
      <c r="A1950" s="3">
        <v>1949</v>
      </c>
      <c r="B1950" s="83" t="s">
        <v>1784</v>
      </c>
      <c r="C1950" s="83" t="s">
        <v>46</v>
      </c>
      <c r="D1950" s="84"/>
      <c r="E1950" s="79"/>
      <c r="F1950" s="83" t="s">
        <v>28</v>
      </c>
      <c r="G1950" s="83" t="str">
        <f>VLOOKUP(Table13[[#This Row],[Location_HQ]],tech_layoffs_location!A:E,5,FALSE)</f>
        <v>North America</v>
      </c>
      <c r="H1950" s="83"/>
      <c r="I1950" s="86" t="d">
        <v>2024-07-03</v>
      </c>
      <c r="J1950" s="88"/>
      <c r="K1950" s="31" t="e">
        <f>SUM((Table13[[#This Row],[Laid_Off]]*100)/Table13[[#This Row],[Percentage]])</f>
        <v>#DIV/0!</v>
      </c>
      <c r="L1950" s="31" t="e">
        <f>SUM(Table13[[#This Row],[Company_Size_before_Layoffs]]-Table13[[#This Row],[Laid_Off]])</f>
        <v>#DIV/0!</v>
      </c>
      <c r="M1950" s="83" t="s">
        <v>1923</v>
      </c>
      <c r="N1950" s="83" t="s">
        <v>1907</v>
      </c>
      <c r="O1950" s="89">
        <v>1</v>
      </c>
      <c r="P1950" s="83">
        <v>2024</v>
      </c>
      <c r="Q1950" s="90">
        <f>VLOOKUP(Table13[[#This Row],[Location_HQ]],tech_layoffs_location!A:F,6,FALSE)</f>
        <v>47.603832099999998</v>
      </c>
      <c r="R1950" s="90">
        <f>VLOOKUP(Table13[[#This Row],[Location_HQ]],tech_layoffs_location!A:G,7,FALSE)</f>
        <v>-122.330062</v>
      </c>
    </row>
    <row r="1951" spans="1:18" ht="16" x14ac:dyDescent="0.2">
      <c r="A1951" s="3">
        <v>1950</v>
      </c>
      <c r="B1951" s="83" t="s">
        <v>1877</v>
      </c>
      <c r="C1951" s="83" t="s">
        <v>16</v>
      </c>
      <c r="D1951" s="84"/>
      <c r="E1951" s="79"/>
      <c r="F1951" s="83" t="s">
        <v>17</v>
      </c>
      <c r="G1951" s="83" t="str">
        <f>VLOOKUP(Table13[[#This Row],[Location_HQ]],tech_layoffs_location!A:E,5,FALSE)</f>
        <v>Asia</v>
      </c>
      <c r="H1951" s="82">
        <v>250</v>
      </c>
      <c r="I1951" s="86" t="d">
        <v>2024-07-02</v>
      </c>
      <c r="J1951" s="88"/>
      <c r="K1951" s="31" t="e">
        <f>SUM((Table13[[#This Row],[Laid_Off]]*100)/Table13[[#This Row],[Percentage]])</f>
        <v>#DIV/0!</v>
      </c>
      <c r="L1951" s="31" t="e">
        <f>SUM(Table13[[#This Row],[Company_Size_before_Layoffs]]-Table13[[#This Row],[Laid_Off]])</f>
        <v>#DIV/0!</v>
      </c>
      <c r="M1951" s="83" t="s">
        <v>1921</v>
      </c>
      <c r="N1951" s="83" t="s">
        <v>1915</v>
      </c>
      <c r="O1951" s="89">
        <v>838</v>
      </c>
      <c r="P1951" s="83">
        <v>2024</v>
      </c>
      <c r="Q1951" s="90">
        <f>VLOOKUP(Table13[[#This Row],[Location_HQ]],tech_layoffs_location!A:F,6,FALSE)</f>
        <v>12.98815675</v>
      </c>
      <c r="R1951" s="90">
        <f>VLOOKUP(Table13[[#This Row],[Location_HQ]],tech_layoffs_location!A:G,7,FALSE)</f>
        <v>77.622600037959998</v>
      </c>
    </row>
    <row r="1952" spans="1:18" ht="16" x14ac:dyDescent="0.2">
      <c r="A1952" s="3">
        <v>1951</v>
      </c>
      <c r="B1952" s="83" t="s">
        <v>1878</v>
      </c>
      <c r="C1952" s="83" t="s">
        <v>16</v>
      </c>
      <c r="D1952" s="84"/>
      <c r="E1952" s="79"/>
      <c r="F1952" s="83" t="s">
        <v>17</v>
      </c>
      <c r="G1952" s="83" t="str">
        <f>VLOOKUP(Table13[[#This Row],[Location_HQ]],tech_layoffs_location!A:E,5,FALSE)</f>
        <v>Asia</v>
      </c>
      <c r="H1952" s="83"/>
      <c r="I1952" s="86" t="d">
        <v>2024-07-02</v>
      </c>
      <c r="J1952" s="87">
        <v>100</v>
      </c>
      <c r="K1952" s="31">
        <f>SUM((Table13[[#This Row],[Laid_Off]]*100)/Table13[[#This Row],[Percentage]])</f>
        <v>0</v>
      </c>
      <c r="L1952" s="31">
        <f>SUM(Table13[[#This Row],[Company_Size_before_Layoffs]]-Table13[[#This Row],[Laid_Off]])</f>
        <v>0</v>
      </c>
      <c r="M1952" s="83" t="s">
        <v>1930</v>
      </c>
      <c r="N1952" s="83" t="s">
        <v>1903</v>
      </c>
      <c r="O1952" s="89">
        <v>51</v>
      </c>
      <c r="P1952" s="83">
        <v>2024</v>
      </c>
      <c r="Q1952" s="90">
        <f>VLOOKUP(Table13[[#This Row],[Location_HQ]],tech_layoffs_location!A:F,6,FALSE)</f>
        <v>12.98815675</v>
      </c>
      <c r="R1952" s="90">
        <f>VLOOKUP(Table13[[#This Row],[Location_HQ]],tech_layoffs_location!A:G,7,FALSE)</f>
        <v>77.622600037959998</v>
      </c>
    </row>
    <row r="1953" spans="1:18" ht="16" x14ac:dyDescent="0.2">
      <c r="A1953" s="3">
        <v>1952</v>
      </c>
      <c r="B1953" s="83" t="s">
        <v>1879</v>
      </c>
      <c r="C1953" s="83" t="s">
        <v>747</v>
      </c>
      <c r="D1953" s="84"/>
      <c r="E1953" s="79"/>
      <c r="F1953" s="83" t="s">
        <v>23</v>
      </c>
      <c r="G1953" s="83" t="str">
        <f>VLOOKUP(Table13[[#This Row],[Location_HQ]],tech_layoffs_location!A:E,5,FALSE)</f>
        <v>Asia</v>
      </c>
      <c r="H1953" s="82">
        <v>70</v>
      </c>
      <c r="I1953" s="86" t="d">
        <v>2024-07-01</v>
      </c>
      <c r="J1953" s="87">
        <v>12</v>
      </c>
      <c r="K1953" s="31">
        <f>SUM((Table13[[#This Row],[Laid_Off]]*100)/Table13[[#This Row],[Percentage]])</f>
        <v>583.33333333333337</v>
      </c>
      <c r="L1953" s="31">
        <f>SUM(Table13[[#This Row],[Company_Size_before_Layoffs]]-Table13[[#This Row],[Laid_Off]])</f>
        <v>513.33333333333337</v>
      </c>
      <c r="M1953" s="83" t="s">
        <v>1930</v>
      </c>
      <c r="N1953" s="83" t="s">
        <v>1908</v>
      </c>
      <c r="O1953" s="89">
        <v>335</v>
      </c>
      <c r="P1953" s="83">
        <v>2024</v>
      </c>
      <c r="Q1953" s="90">
        <f>VLOOKUP(Table13[[#This Row],[Location_HQ]],tech_layoffs_location!A:F,6,FALSE)</f>
        <v>31.788471850000001</v>
      </c>
      <c r="R1953" s="90">
        <f>VLOOKUP(Table13[[#This Row],[Location_HQ]],tech_layoffs_location!A:G,7,FALSE)</f>
        <v>35.218794410944902</v>
      </c>
    </row>
    <row r="1954" spans="1:18" ht="16" x14ac:dyDescent="0.2">
      <c r="A1954" s="3">
        <v>1953</v>
      </c>
      <c r="B1954" s="83" t="s">
        <v>1880</v>
      </c>
      <c r="C1954" s="83" t="s">
        <v>1736</v>
      </c>
      <c r="D1954" s="84" t="s">
        <v>27</v>
      </c>
      <c r="E1954" s="79"/>
      <c r="F1954" s="83" t="s">
        <v>28</v>
      </c>
      <c r="G1954" s="83" t="str">
        <f>VLOOKUP(Table13[[#This Row],[Location_HQ]],tech_layoffs_location!A:E,5,FALSE)</f>
        <v>North America</v>
      </c>
      <c r="H1954" s="82">
        <v>26</v>
      </c>
      <c r="I1954" s="86" t="d">
        <v>2024-07-01</v>
      </c>
      <c r="J1954" s="88"/>
      <c r="K1954" s="31" t="e">
        <f>SUM((Table13[[#This Row],[Laid_Off]]*100)/Table13[[#This Row],[Percentage]])</f>
        <v>#DIV/0!</v>
      </c>
      <c r="L1954" s="31" t="e">
        <f>SUM(Table13[[#This Row],[Company_Size_before_Layoffs]]-Table13[[#This Row],[Laid_Off]])</f>
        <v>#DIV/0!</v>
      </c>
      <c r="M1954" s="83" t="s">
        <v>1922</v>
      </c>
      <c r="N1954" s="83" t="s">
        <v>1903</v>
      </c>
      <c r="O1954" s="89">
        <v>598</v>
      </c>
      <c r="P1954" s="83">
        <v>2024</v>
      </c>
      <c r="Q1954" s="90">
        <f>VLOOKUP(Table13[[#This Row],[Location_HQ]],tech_layoffs_location!A:F,6,FALSE)</f>
        <v>37.8708393</v>
      </c>
      <c r="R1954" s="90">
        <f>VLOOKUP(Table13[[#This Row],[Location_HQ]],tech_layoffs_location!A:G,7,FALSE)</f>
        <v>-122.272863</v>
      </c>
    </row>
    <row r="1955" spans="1:18" ht="16" x14ac:dyDescent="0.2">
      <c r="A1955" s="3">
        <v>1954</v>
      </c>
      <c r="B1955" s="83" t="s">
        <v>1881</v>
      </c>
      <c r="C1955" s="83" t="s">
        <v>50</v>
      </c>
      <c r="D1955" s="84"/>
      <c r="E1955" s="81"/>
      <c r="F1955" s="83" t="s">
        <v>23</v>
      </c>
      <c r="G1955" s="83" t="str">
        <f>VLOOKUP(Table13[[#This Row],[Location_HQ]],tech_layoffs_location!A:E,5,FALSE)</f>
        <v>Asia</v>
      </c>
      <c r="H1955" s="82">
        <v>20</v>
      </c>
      <c r="I1955" s="86" t="d">
        <v>2024-07-01</v>
      </c>
      <c r="J1955" s="87">
        <v>33</v>
      </c>
      <c r="K1955" s="31">
        <f>SUM((Table13[[#This Row],[Laid_Off]]*100)/Table13[[#This Row],[Percentage]])</f>
        <v>60.606060606060609</v>
      </c>
      <c r="L1955" s="31">
        <f>SUM(Table13[[#This Row],[Company_Size_before_Layoffs]]-Table13[[#This Row],[Laid_Off]])</f>
        <v>40.606060606060609</v>
      </c>
      <c r="M1955" s="83" t="s">
        <v>1937</v>
      </c>
      <c r="N1955" s="83" t="s">
        <v>1903</v>
      </c>
      <c r="O1955" s="89">
        <v>61</v>
      </c>
      <c r="P1955" s="83">
        <v>2024</v>
      </c>
      <c r="Q1955" s="90">
        <f>VLOOKUP(Table13[[#This Row],[Location_HQ]],tech_layoffs_location!A:F,6,FALSE)</f>
        <v>32.0852997</v>
      </c>
      <c r="R1955" s="90">
        <f>VLOOKUP(Table13[[#This Row],[Location_HQ]],tech_layoffs_location!A:G,7,FALSE)</f>
        <v>34.781806400000001</v>
      </c>
    </row>
    <row r="1956" spans="1:18" ht="16" x14ac:dyDescent="0.2">
      <c r="A1956" s="3">
        <v>1955</v>
      </c>
      <c r="B1956" s="83" t="s">
        <v>1882</v>
      </c>
      <c r="C1956" s="83" t="s">
        <v>54</v>
      </c>
      <c r="D1956" s="84"/>
      <c r="E1956" s="79"/>
      <c r="F1956" s="83" t="s">
        <v>55</v>
      </c>
      <c r="G1956" s="83" t="str">
        <f>VLOOKUP(Table13[[#This Row],[Location_HQ]],tech_layoffs_location!A:E,5,FALSE)</f>
        <v>Europe</v>
      </c>
      <c r="H1956" s="83"/>
      <c r="I1956" s="86" t="d">
        <v>2024-07-01</v>
      </c>
      <c r="J1956" s="88"/>
      <c r="K1956" s="31" t="e">
        <f>SUM((Table13[[#This Row],[Laid_Off]]*100)/Table13[[#This Row],[Percentage]])</f>
        <v>#DIV/0!</v>
      </c>
      <c r="L1956" s="31" t="e">
        <f>SUM(Table13[[#This Row],[Company_Size_before_Layoffs]]-Table13[[#This Row],[Laid_Off]])</f>
        <v>#DIV/0!</v>
      </c>
      <c r="M1956" s="83" t="s">
        <v>1945</v>
      </c>
      <c r="N1956" s="83" t="s">
        <v>1907</v>
      </c>
      <c r="O1956" s="89">
        <v>17</v>
      </c>
      <c r="P1956" s="83">
        <v>2024</v>
      </c>
      <c r="Q1956" s="90">
        <f>VLOOKUP(Table13[[#This Row],[Location_HQ]],tech_layoffs_location!A:F,6,FALSE)</f>
        <v>59.325117200000001</v>
      </c>
      <c r="R1956" s="90">
        <f>VLOOKUP(Table13[[#This Row],[Location_HQ]],tech_layoffs_location!A:G,7,FALSE)</f>
        <v>18.0710935</v>
      </c>
    </row>
    <row r="1957" spans="1:18" ht="16" x14ac:dyDescent="0.2">
      <c r="A1957" s="3">
        <v>1956</v>
      </c>
      <c r="B1957" s="83" t="s">
        <v>1883</v>
      </c>
      <c r="C1957" s="83" t="s">
        <v>247</v>
      </c>
      <c r="D1957" s="84"/>
      <c r="E1957" s="79"/>
      <c r="F1957" s="83" t="s">
        <v>247</v>
      </c>
      <c r="G1957" s="83" t="str">
        <f>VLOOKUP(Table13[[#This Row],[Location_HQ]],tech_layoffs_location!A:E,5,FALSE)</f>
        <v>Asia</v>
      </c>
      <c r="H1957" s="83"/>
      <c r="I1957" s="86" t="d">
        <v>2024-07-01</v>
      </c>
      <c r="J1957" s="87">
        <v>5</v>
      </c>
      <c r="K1957" s="31">
        <f>SUM((Table13[[#This Row],[Laid_Off]]*100)/Table13[[#This Row],[Percentage]])</f>
        <v>0</v>
      </c>
      <c r="L1957" s="31">
        <f>SUM(Table13[[#This Row],[Company_Size_before_Layoffs]]-Table13[[#This Row],[Laid_Off]])</f>
        <v>0</v>
      </c>
      <c r="M1957" s="83" t="s">
        <v>1936</v>
      </c>
      <c r="N1957" s="83" t="s">
        <v>1912</v>
      </c>
      <c r="O1957" s="89">
        <v>974</v>
      </c>
      <c r="P1957" s="83">
        <v>2024</v>
      </c>
      <c r="Q1957" s="90">
        <f>VLOOKUP(Table13[[#This Row],[Location_HQ]],tech_layoffs_location!A:F,6,FALSE)</f>
        <v>1.2899175000000001</v>
      </c>
      <c r="R1957" s="90">
        <f>VLOOKUP(Table13[[#This Row],[Location_HQ]],tech_layoffs_location!A:G,7,FALSE)</f>
        <v>103.8519072</v>
      </c>
    </row>
    <row r="1958" spans="1:18" ht="16" x14ac:dyDescent="0.2">
      <c r="A1958" s="3">
        <v>1957</v>
      </c>
      <c r="B1958" s="83" t="s">
        <v>1884</v>
      </c>
      <c r="C1958" s="83" t="s">
        <v>1351</v>
      </c>
      <c r="D1958" s="84"/>
      <c r="E1958" s="79"/>
      <c r="F1958" s="83" t="s">
        <v>28</v>
      </c>
      <c r="G1958" s="83" t="str">
        <f>VLOOKUP(Table13[[#This Row],[Location_HQ]],tech_layoffs_location!A:E,5,FALSE)</f>
        <v>North America</v>
      </c>
      <c r="H1958" s="82">
        <v>103</v>
      </c>
      <c r="I1958" s="86" t="d">
        <v>2024-06-28</v>
      </c>
      <c r="J1958" s="87">
        <v>7</v>
      </c>
      <c r="K1958" s="31">
        <f>SUM((Table13[[#This Row],[Laid_Off]]*100)/Table13[[#This Row],[Percentage]])</f>
        <v>1471.4285714285713</v>
      </c>
      <c r="L1958" s="31">
        <f>SUM(Table13[[#This Row],[Company_Size_before_Layoffs]]-Table13[[#This Row],[Laid_Off]])</f>
        <v>1368.4285714285713</v>
      </c>
      <c r="M1958" s="83" t="s">
        <v>1947</v>
      </c>
      <c r="N1958" s="83" t="s">
        <v>1909</v>
      </c>
      <c r="O1958" s="89">
        <v>77</v>
      </c>
      <c r="P1958" s="83">
        <v>2024</v>
      </c>
      <c r="Q1958" s="90">
        <f>VLOOKUP(Table13[[#This Row],[Location_HQ]],tech_layoffs_location!A:F,6,FALSE)</f>
        <v>41.117596599999999</v>
      </c>
      <c r="R1958" s="90">
        <f>VLOOKUP(Table13[[#This Row],[Location_HQ]],tech_layoffs_location!A:G,7,FALSE)</f>
        <v>-73.407896800000003</v>
      </c>
    </row>
    <row r="1959" spans="1:18" ht="16" x14ac:dyDescent="0.2">
      <c r="A1959" s="3">
        <v>1958</v>
      </c>
      <c r="B1959" s="83" t="s">
        <v>1885</v>
      </c>
      <c r="C1959" s="83" t="s">
        <v>307</v>
      </c>
      <c r="D1959" s="84"/>
      <c r="E1959" s="79"/>
      <c r="F1959" s="83" t="s">
        <v>28</v>
      </c>
      <c r="G1959" s="83" t="str">
        <f>VLOOKUP(Table13[[#This Row],[Location_HQ]],tech_layoffs_location!A:E,5,FALSE)</f>
        <v>North America</v>
      </c>
      <c r="H1959" s="82">
        <v>260</v>
      </c>
      <c r="I1959" s="86" t="d">
        <v>2024-06-27</v>
      </c>
      <c r="J1959" s="87">
        <v>4</v>
      </c>
      <c r="K1959" s="31">
        <f>SUM((Table13[[#This Row],[Laid_Off]]*100)/Table13[[#This Row],[Percentage]])</f>
        <v>6500</v>
      </c>
      <c r="L1959" s="31">
        <f>SUM(Table13[[#This Row],[Company_Size_before_Layoffs]]-Table13[[#This Row],[Laid_Off]])</f>
        <v>6240</v>
      </c>
      <c r="M1959" s="83" t="s">
        <v>1920</v>
      </c>
      <c r="N1959" s="83" t="s">
        <v>1909</v>
      </c>
      <c r="O1959" s="89">
        <v>105</v>
      </c>
      <c r="P1959" s="83">
        <v>2024</v>
      </c>
      <c r="Q1959" s="90">
        <f>VLOOKUP(Table13[[#This Row],[Location_HQ]],tech_layoffs_location!A:F,6,FALSE)</f>
        <v>32.776271899999998</v>
      </c>
      <c r="R1959" s="90">
        <f>VLOOKUP(Table13[[#This Row],[Location_HQ]],tech_layoffs_location!A:G,7,FALSE)</f>
        <v>-96.796855899999997</v>
      </c>
    </row>
    <row r="1960" spans="1:18" ht="16" x14ac:dyDescent="0.2">
      <c r="A1960" s="3">
        <v>1959</v>
      </c>
      <c r="B1960" s="83" t="s">
        <v>1886</v>
      </c>
      <c r="C1960" s="83" t="s">
        <v>1374</v>
      </c>
      <c r="D1960" s="84" t="s">
        <v>27</v>
      </c>
      <c r="E1960" s="79"/>
      <c r="F1960" s="83" t="s">
        <v>28</v>
      </c>
      <c r="G1960" s="83" t="str">
        <f>VLOOKUP(Table13[[#This Row],[Location_HQ]],tech_layoffs_location!A:E,5,FALSE)</f>
        <v>North America</v>
      </c>
      <c r="H1960" s="82">
        <v>180</v>
      </c>
      <c r="I1960" s="86" t="d">
        <v>2024-06-26</v>
      </c>
      <c r="J1960" s="87">
        <v>17</v>
      </c>
      <c r="K1960" s="31">
        <f>SUM((Table13[[#This Row],[Laid_Off]]*100)/Table13[[#This Row],[Percentage]])</f>
        <v>1058.8235294117646</v>
      </c>
      <c r="L1960" s="31">
        <f>SUM(Table13[[#This Row],[Company_Size_before_Layoffs]]-Table13[[#This Row],[Laid_Off]])</f>
        <v>878.82352941176464</v>
      </c>
      <c r="M1960" s="83" t="s">
        <v>1932</v>
      </c>
      <c r="N1960" s="83" t="s">
        <v>1907</v>
      </c>
      <c r="O1960" s="89">
        <v>574</v>
      </c>
      <c r="P1960" s="83">
        <v>2024</v>
      </c>
      <c r="Q1960" s="90">
        <f>VLOOKUP(Table13[[#This Row],[Location_HQ]],tech_layoffs_location!A:F,6,FALSE)</f>
        <v>37.779258800000001</v>
      </c>
      <c r="R1960" s="90">
        <f>VLOOKUP(Table13[[#This Row],[Location_HQ]],tech_layoffs_location!A:G,7,FALSE)</f>
        <v>-122.4193286</v>
      </c>
    </row>
    <row r="1961" spans="1:18" ht="16" x14ac:dyDescent="0.2">
      <c r="A1961" s="3">
        <v>1960</v>
      </c>
      <c r="B1961" s="83" t="s">
        <v>1850</v>
      </c>
      <c r="C1961" s="83" t="s">
        <v>1742</v>
      </c>
      <c r="D1961" s="84" t="s">
        <v>27</v>
      </c>
      <c r="E1961" s="79"/>
      <c r="F1961" s="83" t="s">
        <v>28</v>
      </c>
      <c r="G1961" s="83" t="str">
        <f>VLOOKUP(Table13[[#This Row],[Location_HQ]],tech_layoffs_location!A:E,5,FALSE)</f>
        <v>North America</v>
      </c>
      <c r="H1961" s="82">
        <v>101</v>
      </c>
      <c r="I1961" s="86" t="d">
        <v>2024-06-26</v>
      </c>
      <c r="J1961" s="88"/>
      <c r="K1961" s="31" t="e">
        <f>SUM((Table13[[#This Row],[Laid_Off]]*100)/Table13[[#This Row],[Percentage]])</f>
        <v>#DIV/0!</v>
      </c>
      <c r="L1961" s="31" t="e">
        <f>SUM(Table13[[#This Row],[Company_Size_before_Layoffs]]-Table13[[#This Row],[Laid_Off]])</f>
        <v>#DIV/0!</v>
      </c>
      <c r="M1961" s="83" t="s">
        <v>1934</v>
      </c>
      <c r="N1961" s="83" t="s">
        <v>1903</v>
      </c>
      <c r="O1961" s="89">
        <v>124</v>
      </c>
      <c r="P1961" s="83">
        <v>2024</v>
      </c>
      <c r="Q1961" s="90">
        <f>VLOOKUP(Table13[[#This Row],[Location_HQ]],tech_layoffs_location!A:F,6,FALSE)</f>
        <v>37.538508700000001</v>
      </c>
      <c r="R1961" s="90">
        <f>VLOOKUP(Table13[[#This Row],[Location_HQ]],tech_layoffs_location!A:G,7,FALSE)</f>
        <v>-77.434280000000001</v>
      </c>
    </row>
    <row r="1962" spans="1:18" ht="16" x14ac:dyDescent="0.2">
      <c r="A1962" s="3">
        <v>1961</v>
      </c>
      <c r="B1962" s="83" t="s">
        <v>1887</v>
      </c>
      <c r="C1962" s="83" t="s">
        <v>50</v>
      </c>
      <c r="D1962" s="84"/>
      <c r="E1962" s="81"/>
      <c r="F1962" s="83" t="s">
        <v>23</v>
      </c>
      <c r="G1962" s="83" t="str">
        <f>VLOOKUP(Table13[[#This Row],[Location_HQ]],tech_layoffs_location!A:E,5,FALSE)</f>
        <v>Asia</v>
      </c>
      <c r="H1962" s="83"/>
      <c r="I1962" s="86" t="d">
        <v>2024-06-26</v>
      </c>
      <c r="J1962" s="88"/>
      <c r="K1962" s="31" t="e">
        <f>SUM((Table13[[#This Row],[Laid_Off]]*100)/Table13[[#This Row],[Percentage]])</f>
        <v>#DIV/0!</v>
      </c>
      <c r="L1962" s="31" t="e">
        <f>SUM(Table13[[#This Row],[Company_Size_before_Layoffs]]-Table13[[#This Row],[Laid_Off]])</f>
        <v>#DIV/0!</v>
      </c>
      <c r="M1962" s="83" t="s">
        <v>1948</v>
      </c>
      <c r="N1962" s="83" t="s">
        <v>1907</v>
      </c>
      <c r="O1962" s="89">
        <v>1.2</v>
      </c>
      <c r="P1962" s="83">
        <v>2024</v>
      </c>
      <c r="Q1962" s="90">
        <f>VLOOKUP(Table13[[#This Row],[Location_HQ]],tech_layoffs_location!A:F,6,FALSE)</f>
        <v>32.0852997</v>
      </c>
      <c r="R1962" s="90">
        <f>VLOOKUP(Table13[[#This Row],[Location_HQ]],tech_layoffs_location!A:G,7,FALSE)</f>
        <v>34.781806400000001</v>
      </c>
    </row>
    <row r="1963" spans="1:18" ht="16" x14ac:dyDescent="0.2">
      <c r="A1963" s="3">
        <v>1962</v>
      </c>
      <c r="B1963" s="83" t="s">
        <v>1888</v>
      </c>
      <c r="C1963" s="83" t="s">
        <v>50</v>
      </c>
      <c r="D1963" s="84"/>
      <c r="E1963" s="81"/>
      <c r="F1963" s="83" t="s">
        <v>23</v>
      </c>
      <c r="G1963" s="83" t="str">
        <f>VLOOKUP(Table13[[#This Row],[Location_HQ]],tech_layoffs_location!A:E,5,FALSE)</f>
        <v>Asia</v>
      </c>
      <c r="H1963" s="82">
        <v>35</v>
      </c>
      <c r="I1963" s="86" t="d">
        <v>2024-06-25</v>
      </c>
      <c r="J1963" s="87">
        <v>5</v>
      </c>
      <c r="K1963" s="31">
        <f>SUM((Table13[[#This Row],[Laid_Off]]*100)/Table13[[#This Row],[Percentage]])</f>
        <v>700</v>
      </c>
      <c r="L1963" s="31">
        <f>SUM(Table13[[#This Row],[Company_Size_before_Layoffs]]-Table13[[#This Row],[Laid_Off]])</f>
        <v>665</v>
      </c>
      <c r="M1963" s="83" t="s">
        <v>1927</v>
      </c>
      <c r="N1963" s="83" t="s">
        <v>1907</v>
      </c>
      <c r="O1963" s="89">
        <v>76</v>
      </c>
      <c r="P1963" s="83">
        <v>2024</v>
      </c>
      <c r="Q1963" s="90">
        <f>VLOOKUP(Table13[[#This Row],[Location_HQ]],tech_layoffs_location!A:F,6,FALSE)</f>
        <v>32.0852997</v>
      </c>
      <c r="R1963" s="90">
        <f>VLOOKUP(Table13[[#This Row],[Location_HQ]],tech_layoffs_location!A:G,7,FALSE)</f>
        <v>34.781806400000001</v>
      </c>
    </row>
    <row r="1964" spans="1:18" ht="16" x14ac:dyDescent="0.2">
      <c r="A1964" s="3">
        <v>1963</v>
      </c>
      <c r="B1964" s="83" t="s">
        <v>1889</v>
      </c>
      <c r="C1964" s="83" t="s">
        <v>100</v>
      </c>
      <c r="D1964" s="84"/>
      <c r="E1964" s="81"/>
      <c r="F1964" s="83" t="s">
        <v>101</v>
      </c>
      <c r="G1964" s="83" t="str">
        <f>VLOOKUP(Table13[[#This Row],[Location_HQ]],tech_layoffs_location!A:E,5,FALSE)</f>
        <v>Europe</v>
      </c>
      <c r="H1964" s="83"/>
      <c r="I1964" s="86" t="d">
        <v>2024-06-25</v>
      </c>
      <c r="J1964" s="88"/>
      <c r="K1964" s="31" t="e">
        <f>SUM((Table13[[#This Row],[Laid_Off]]*100)/Table13[[#This Row],[Percentage]])</f>
        <v>#DIV/0!</v>
      </c>
      <c r="L1964" s="31" t="e">
        <f>SUM(Table13[[#This Row],[Company_Size_before_Layoffs]]-Table13[[#This Row],[Laid_Off]])</f>
        <v>#DIV/0!</v>
      </c>
      <c r="M1964" s="83" t="s">
        <v>1930</v>
      </c>
      <c r="N1964" s="83" t="s">
        <v>1909</v>
      </c>
      <c r="O1964" s="89"/>
      <c r="P1964" s="83">
        <v>2024</v>
      </c>
      <c r="Q1964" s="90">
        <f>VLOOKUP(Table13[[#This Row],[Location_HQ]],tech_layoffs_location!A:F,6,FALSE)</f>
        <v>48.858889699999999</v>
      </c>
      <c r="R1964" s="90">
        <f>VLOOKUP(Table13[[#This Row],[Location_HQ]],tech_layoffs_location!A:G,7,FALSE)</f>
        <v>2.32004102172007</v>
      </c>
    </row>
    <row r="1965" spans="1:18" ht="16" x14ac:dyDescent="0.2">
      <c r="A1965" s="3">
        <v>1964</v>
      </c>
      <c r="B1965" s="83" t="s">
        <v>1890</v>
      </c>
      <c r="C1965" s="83" t="s">
        <v>1374</v>
      </c>
      <c r="D1965" s="84" t="s">
        <v>27</v>
      </c>
      <c r="E1965" s="79"/>
      <c r="F1965" s="83" t="s">
        <v>28</v>
      </c>
      <c r="G1965" s="83" t="str">
        <f>VLOOKUP(Table13[[#This Row],[Location_HQ]],tech_layoffs_location!A:E,5,FALSE)</f>
        <v>North America</v>
      </c>
      <c r="H1965" s="82">
        <v>30</v>
      </c>
      <c r="I1965" s="86" t="d">
        <v>2024-06-24</v>
      </c>
      <c r="J1965" s="87">
        <v>3</v>
      </c>
      <c r="K1965" s="31">
        <f>SUM((Table13[[#This Row],[Laid_Off]]*100)/Table13[[#This Row],[Percentage]])</f>
        <v>1000</v>
      </c>
      <c r="L1965" s="31">
        <f>SUM(Table13[[#This Row],[Company_Size_before_Layoffs]]-Table13[[#This Row],[Laid_Off]])</f>
        <v>970</v>
      </c>
      <c r="M1965" s="83" t="s">
        <v>1919</v>
      </c>
      <c r="N1965" s="83" t="s">
        <v>1903</v>
      </c>
      <c r="O1965" s="89">
        <v>509</v>
      </c>
      <c r="P1965" s="83">
        <v>2024</v>
      </c>
      <c r="Q1965" s="90">
        <f>VLOOKUP(Table13[[#This Row],[Location_HQ]],tech_layoffs_location!A:F,6,FALSE)</f>
        <v>37.779258800000001</v>
      </c>
      <c r="R1965" s="90">
        <f>VLOOKUP(Table13[[#This Row],[Location_HQ]],tech_layoffs_location!A:G,7,FALSE)</f>
        <v>-122.4193286</v>
      </c>
    </row>
    <row r="1966" spans="1:18" ht="16" x14ac:dyDescent="0.2">
      <c r="A1966" s="3">
        <v>1965</v>
      </c>
      <c r="B1966" s="83" t="s">
        <v>1891</v>
      </c>
      <c r="C1966" s="83" t="s">
        <v>74</v>
      </c>
      <c r="D1966" s="84"/>
      <c r="E1966" s="79"/>
      <c r="F1966" s="83" t="s">
        <v>28</v>
      </c>
      <c r="G1966" s="83" t="str">
        <f>VLOOKUP(Table13[[#This Row],[Location_HQ]],tech_layoffs_location!A:E,5,FALSE)</f>
        <v>North America</v>
      </c>
      <c r="H1966" s="83"/>
      <c r="I1966" s="86" t="d">
        <v>2024-06-24</v>
      </c>
      <c r="J1966" s="88"/>
      <c r="K1966" s="31" t="e">
        <f>SUM((Table13[[#This Row],[Laid_Off]]*100)/Table13[[#This Row],[Percentage]])</f>
        <v>#DIV/0!</v>
      </c>
      <c r="L1966" s="31" t="e">
        <f>SUM(Table13[[#This Row],[Company_Size_before_Layoffs]]-Table13[[#This Row],[Laid_Off]])</f>
        <v>#DIV/0!</v>
      </c>
      <c r="M1966" s="83" t="s">
        <v>1918</v>
      </c>
      <c r="N1966" s="83" t="s">
        <v>1907</v>
      </c>
      <c r="O1966" s="89">
        <v>1.6</v>
      </c>
      <c r="P1966" s="83">
        <v>2024</v>
      </c>
      <c r="Q1966" s="90">
        <f>VLOOKUP(Table13[[#This Row],[Location_HQ]],tech_layoffs_location!A:F,6,FALSE)</f>
        <v>42.355433400000003</v>
      </c>
      <c r="R1966" s="90">
        <f>VLOOKUP(Table13[[#This Row],[Location_HQ]],tech_layoffs_location!A:G,7,FALSE)</f>
        <v>-71.060511000000005</v>
      </c>
    </row>
    <row r="1967" spans="1:18" ht="16" x14ac:dyDescent="0.2">
      <c r="A1967" s="3">
        <v>1966</v>
      </c>
      <c r="B1967" s="83" t="s">
        <v>1892</v>
      </c>
      <c r="C1967" s="83" t="s">
        <v>138</v>
      </c>
      <c r="D1967" s="84"/>
      <c r="E1967" s="79"/>
      <c r="F1967" s="83" t="s">
        <v>139</v>
      </c>
      <c r="G1967" s="83" t="str">
        <f>VLOOKUP(Table13[[#This Row],[Location_HQ]],tech_layoffs_location!A:E,5,FALSE)</f>
        <v>Europe</v>
      </c>
      <c r="H1967" s="83"/>
      <c r="I1967" s="86" t="d">
        <v>2024-06-23</v>
      </c>
      <c r="J1967" s="88"/>
      <c r="K1967" s="31" t="e">
        <f>SUM((Table13[[#This Row],[Laid_Off]]*100)/Table13[[#This Row],[Percentage]])</f>
        <v>#DIV/0!</v>
      </c>
      <c r="L1967" s="31" t="e">
        <f>SUM(Table13[[#This Row],[Company_Size_before_Layoffs]]-Table13[[#This Row],[Laid_Off]])</f>
        <v>#DIV/0!</v>
      </c>
      <c r="M1967" s="83" t="s">
        <v>1919</v>
      </c>
      <c r="N1967" s="83" t="s">
        <v>1903</v>
      </c>
      <c r="O1967" s="89">
        <v>1.3</v>
      </c>
      <c r="P1967" s="83">
        <v>2024</v>
      </c>
      <c r="Q1967" s="90">
        <f>VLOOKUP(Table13[[#This Row],[Location_HQ]],tech_layoffs_location!A:F,6,FALSE)</f>
        <v>52.517036500000003</v>
      </c>
      <c r="R1967" s="90">
        <f>VLOOKUP(Table13[[#This Row],[Location_HQ]],tech_layoffs_location!A:G,7,FALSE)</f>
        <v>13.3888599</v>
      </c>
    </row>
    <row r="1968" spans="1:18" ht="16" x14ac:dyDescent="0.2">
      <c r="A1968" s="3">
        <v>1967</v>
      </c>
      <c r="B1968" s="83" t="s">
        <v>1891</v>
      </c>
      <c r="C1968" s="83" t="s">
        <v>74</v>
      </c>
      <c r="D1968" s="84"/>
      <c r="E1968" s="79"/>
      <c r="F1968" s="83" t="s">
        <v>28</v>
      </c>
      <c r="G1968" s="83" t="str">
        <f>VLOOKUP(Table13[[#This Row],[Location_HQ]],tech_layoffs_location!A:E,5,FALSE)</f>
        <v>North America</v>
      </c>
      <c r="H1968" s="82">
        <v>400</v>
      </c>
      <c r="I1968" s="86" t="d">
        <v>2024-06-20</v>
      </c>
      <c r="J1968" s="87">
        <v>35</v>
      </c>
      <c r="K1968" s="31">
        <f>SUM((Table13[[#This Row],[Laid_Off]]*100)/Table13[[#This Row],[Percentage]])</f>
        <v>1142.8571428571429</v>
      </c>
      <c r="L1968" s="31">
        <f>SUM(Table13[[#This Row],[Company_Size_before_Layoffs]]-Table13[[#This Row],[Laid_Off]])</f>
        <v>742.85714285714289</v>
      </c>
      <c r="M1968" s="83" t="s">
        <v>1918</v>
      </c>
      <c r="N1968" s="83" t="s">
        <v>1907</v>
      </c>
      <c r="O1968" s="89">
        <v>1.6</v>
      </c>
      <c r="P1968" s="83">
        <v>2024</v>
      </c>
      <c r="Q1968" s="90">
        <f>VLOOKUP(Table13[[#This Row],[Location_HQ]],tech_layoffs_location!A:F,6,FALSE)</f>
        <v>42.355433400000003</v>
      </c>
      <c r="R1968" s="90">
        <f>VLOOKUP(Table13[[#This Row],[Location_HQ]],tech_layoffs_location!A:G,7,FALSE)</f>
        <v>-71.060511000000005</v>
      </c>
    </row>
    <row r="1969" spans="1:18" ht="16" x14ac:dyDescent="0.2">
      <c r="A1969" s="3">
        <v>1968</v>
      </c>
      <c r="B1969" s="83" t="s">
        <v>1893</v>
      </c>
      <c r="C1969" s="83" t="s">
        <v>50</v>
      </c>
      <c r="D1969" s="84"/>
      <c r="E1969" s="81"/>
      <c r="F1969" s="83" t="s">
        <v>23</v>
      </c>
      <c r="G1969" s="83" t="str">
        <f>VLOOKUP(Table13[[#This Row],[Location_HQ]],tech_layoffs_location!A:E,5,FALSE)</f>
        <v>Asia</v>
      </c>
      <c r="H1969" s="83"/>
      <c r="I1969" s="86" t="d">
        <v>2024-06-20</v>
      </c>
      <c r="J1969" s="88"/>
      <c r="K1969" s="31" t="e">
        <f>SUM((Table13[[#This Row],[Laid_Off]]*100)/Table13[[#This Row],[Percentage]])</f>
        <v>#DIV/0!</v>
      </c>
      <c r="L1969" s="31" t="e">
        <f>SUM(Table13[[#This Row],[Company_Size_before_Layoffs]]-Table13[[#This Row],[Laid_Off]])</f>
        <v>#DIV/0!</v>
      </c>
      <c r="M1969" s="83" t="s">
        <v>1919</v>
      </c>
      <c r="N1969" s="83" t="s">
        <v>1903</v>
      </c>
      <c r="O1969" s="89">
        <v>769</v>
      </c>
      <c r="P1969" s="83">
        <v>2024</v>
      </c>
      <c r="Q1969" s="90">
        <f>VLOOKUP(Table13[[#This Row],[Location_HQ]],tech_layoffs_location!A:F,6,FALSE)</f>
        <v>32.0852997</v>
      </c>
      <c r="R1969" s="90">
        <f>VLOOKUP(Table13[[#This Row],[Location_HQ]],tech_layoffs_location!A:G,7,FALSE)</f>
        <v>34.781806400000001</v>
      </c>
    </row>
    <row r="1970" spans="1:18" ht="16" x14ac:dyDescent="0.2">
      <c r="A1970" s="3">
        <v>1969</v>
      </c>
      <c r="B1970" s="83" t="s">
        <v>1812</v>
      </c>
      <c r="C1970" s="83" t="s">
        <v>16</v>
      </c>
      <c r="D1970" s="84"/>
      <c r="E1970" s="79"/>
      <c r="F1970" s="83" t="s">
        <v>17</v>
      </c>
      <c r="G1970" s="83" t="str">
        <f>VLOOKUP(Table13[[#This Row],[Location_HQ]],tech_layoffs_location!A:E,5,FALSE)</f>
        <v>Asia</v>
      </c>
      <c r="H1970" s="83"/>
      <c r="I1970" s="86" t="d">
        <v>2024-06-20</v>
      </c>
      <c r="J1970" s="87">
        <v>80</v>
      </c>
      <c r="K1970" s="31">
        <f>SUM((Table13[[#This Row],[Laid_Off]]*100)/Table13[[#This Row],[Percentage]])</f>
        <v>0</v>
      </c>
      <c r="L1970" s="31">
        <f>SUM(Table13[[#This Row],[Company_Size_before_Layoffs]]-Table13[[#This Row],[Laid_Off]])</f>
        <v>0</v>
      </c>
      <c r="M1970" s="83" t="s">
        <v>1922</v>
      </c>
      <c r="N1970" s="83" t="s">
        <v>1903</v>
      </c>
      <c r="O1970" s="89">
        <v>54</v>
      </c>
      <c r="P1970" s="83">
        <v>2024</v>
      </c>
      <c r="Q1970" s="90">
        <f>VLOOKUP(Table13[[#This Row],[Location_HQ]],tech_layoffs_location!A:F,6,FALSE)</f>
        <v>12.98815675</v>
      </c>
      <c r="R1970" s="90">
        <f>VLOOKUP(Table13[[#This Row],[Location_HQ]],tech_layoffs_location!A:G,7,FALSE)</f>
        <v>77.622600037959998</v>
      </c>
    </row>
    <row r="1971" spans="1:18" ht="16" x14ac:dyDescent="0.2">
      <c r="A1971" s="3">
        <v>1970</v>
      </c>
      <c r="B1971" s="83" t="s">
        <v>1894</v>
      </c>
      <c r="C1971" s="83" t="s">
        <v>1768</v>
      </c>
      <c r="D1971" s="84"/>
      <c r="E1971" s="79"/>
      <c r="F1971" s="83" t="s">
        <v>139</v>
      </c>
      <c r="G1971" s="83" t="e">
        <f>VLOOKUP(Table13[[#This Row],[Location_HQ]],tech_layoffs_location!A:E,5,FALSE)</f>
        <v>#N/A</v>
      </c>
      <c r="H1971" s="82">
        <v>200</v>
      </c>
      <c r="I1971" s="86" t="d">
        <v>2024-06-19</v>
      </c>
      <c r="J1971" s="87">
        <v>18</v>
      </c>
      <c r="K1971" s="31">
        <f>SUM((Table13[[#This Row],[Laid_Off]]*100)/Table13[[#This Row],[Percentage]])</f>
        <v>1111.1111111111111</v>
      </c>
      <c r="L1971" s="31">
        <f>SUM(Table13[[#This Row],[Company_Size_before_Layoffs]]-Table13[[#This Row],[Laid_Off]])</f>
        <v>911.11111111111109</v>
      </c>
      <c r="M1971" s="83" t="s">
        <v>1924</v>
      </c>
      <c r="N1971" s="83" t="s">
        <v>1909</v>
      </c>
      <c r="O1971" s="89"/>
      <c r="P1971" s="83">
        <v>2024</v>
      </c>
      <c r="Q1971" s="90" t="e">
        <f>VLOOKUP(Table13[[#This Row],[Location_HQ]],tech_layoffs_location!A:F,6,FALSE)</f>
        <v>#N/A</v>
      </c>
      <c r="R1971" s="90" t="e">
        <f>VLOOKUP(Table13[[#This Row],[Location_HQ]],tech_layoffs_location!A:G,7,FALSE)</f>
        <v>#N/A</v>
      </c>
    </row>
    <row r="1972" spans="1:18" ht="16" x14ac:dyDescent="0.2">
      <c r="A1972" s="3">
        <v>1971</v>
      </c>
      <c r="B1972" s="83" t="s">
        <v>1895</v>
      </c>
      <c r="C1972" s="83" t="s">
        <v>50</v>
      </c>
      <c r="D1972" s="84"/>
      <c r="E1972" s="81"/>
      <c r="F1972" s="83" t="s">
        <v>23</v>
      </c>
      <c r="G1972" s="83" t="str">
        <f>VLOOKUP(Table13[[#This Row],[Location_HQ]],tech_layoffs_location!A:E,5,FALSE)</f>
        <v>Asia</v>
      </c>
      <c r="H1972" s="82">
        <v>20</v>
      </c>
      <c r="I1972" s="86" t="d">
        <v>2024-06-19</v>
      </c>
      <c r="J1972" s="87">
        <v>10</v>
      </c>
      <c r="K1972" s="31">
        <f>SUM((Table13[[#This Row],[Laid_Off]]*100)/Table13[[#This Row],[Percentage]])</f>
        <v>200</v>
      </c>
      <c r="L1972" s="31">
        <f>SUM(Table13[[#This Row],[Company_Size_before_Layoffs]]-Table13[[#This Row],[Laid_Off]])</f>
        <v>180</v>
      </c>
      <c r="M1972" s="83" t="s">
        <v>1936</v>
      </c>
      <c r="N1972" s="83" t="s">
        <v>1909</v>
      </c>
      <c r="O1972" s="89">
        <v>131</v>
      </c>
      <c r="P1972" s="83">
        <v>2024</v>
      </c>
      <c r="Q1972" s="90">
        <f>VLOOKUP(Table13[[#This Row],[Location_HQ]],tech_layoffs_location!A:F,6,FALSE)</f>
        <v>32.0852997</v>
      </c>
      <c r="R1972" s="90">
        <f>VLOOKUP(Table13[[#This Row],[Location_HQ]],tech_layoffs_location!A:G,7,FALSE)</f>
        <v>34.781806400000001</v>
      </c>
    </row>
    <row r="1973" spans="1:18" ht="16" x14ac:dyDescent="0.2">
      <c r="A1973" s="3">
        <v>1972</v>
      </c>
      <c r="B1973" s="83" t="s">
        <v>1896</v>
      </c>
      <c r="C1973" s="83" t="s">
        <v>148</v>
      </c>
      <c r="D1973" s="84"/>
      <c r="E1973" s="79"/>
      <c r="F1973" s="83" t="s">
        <v>28</v>
      </c>
      <c r="G1973" s="83" t="str">
        <f>VLOOKUP(Table13[[#This Row],[Location_HQ]],tech_layoffs_location!A:E,5,FALSE)</f>
        <v>North America</v>
      </c>
      <c r="H1973" s="82">
        <v>375</v>
      </c>
      <c r="I1973" s="86" t="d">
        <v>2024-06-18</v>
      </c>
      <c r="J1973" s="87">
        <v>5</v>
      </c>
      <c r="K1973" s="31">
        <f>SUM((Table13[[#This Row],[Laid_Off]]*100)/Table13[[#This Row],[Percentage]])</f>
        <v>7500</v>
      </c>
      <c r="L1973" s="31">
        <f>SUM(Table13[[#This Row],[Company_Size_before_Layoffs]]-Table13[[#This Row],[Laid_Off]])</f>
        <v>7125</v>
      </c>
      <c r="M1973" s="83" t="s">
        <v>1919</v>
      </c>
      <c r="N1973" s="83" t="s">
        <v>1907</v>
      </c>
      <c r="O1973" s="89">
        <v>400</v>
      </c>
      <c r="P1973" s="83">
        <v>2024</v>
      </c>
      <c r="Q1973" s="90">
        <f>VLOOKUP(Table13[[#This Row],[Location_HQ]],tech_layoffs_location!A:F,6,FALSE)</f>
        <v>45.520247099999999</v>
      </c>
      <c r="R1973" s="90">
        <f>VLOOKUP(Table13[[#This Row],[Location_HQ]],tech_layoffs_location!A:G,7,FALSE)</f>
        <v>-122.674194</v>
      </c>
    </row>
    <row r="1974" spans="1:18" ht="16" x14ac:dyDescent="0.2">
      <c r="A1974" s="3">
        <v>1973</v>
      </c>
      <c r="B1974" s="83" t="s">
        <v>1897</v>
      </c>
      <c r="C1974" s="83" t="s">
        <v>1714</v>
      </c>
      <c r="D1974" s="84" t="s">
        <v>27</v>
      </c>
      <c r="E1974" s="79"/>
      <c r="F1974" s="83" t="s">
        <v>221</v>
      </c>
      <c r="G1974" s="83" t="str">
        <f>VLOOKUP(Table13[[#This Row],[Location_HQ]],tech_layoffs_location!A:E,5,FALSE)</f>
        <v>North America</v>
      </c>
      <c r="H1974" s="82">
        <v>85</v>
      </c>
      <c r="I1974" s="86" t="d">
        <v>2024-06-18</v>
      </c>
      <c r="J1974" s="88"/>
      <c r="K1974" s="31" t="e">
        <f>SUM((Table13[[#This Row],[Laid_Off]]*100)/Table13[[#This Row],[Percentage]])</f>
        <v>#DIV/0!</v>
      </c>
      <c r="L1974" s="31" t="e">
        <f>SUM(Table13[[#This Row],[Company_Size_before_Layoffs]]-Table13[[#This Row],[Laid_Off]])</f>
        <v>#DIV/0!</v>
      </c>
      <c r="M1974" s="83" t="s">
        <v>1919</v>
      </c>
      <c r="N1974" s="83" t="s">
        <v>1907</v>
      </c>
      <c r="O1974" s="89">
        <v>216</v>
      </c>
      <c r="P1974" s="83">
        <v>2024</v>
      </c>
      <c r="Q1974" s="90">
        <f>VLOOKUP(Table13[[#This Row],[Location_HQ]],tech_layoffs_location!A:F,6,FALSE)</f>
        <v>37.336166300000002</v>
      </c>
      <c r="R1974" s="90">
        <f>VLOOKUP(Table13[[#This Row],[Location_HQ]],tech_layoffs_location!A:G,7,FALSE)</f>
        <v>-121.890591</v>
      </c>
    </row>
    <row r="1975" spans="1:18" ht="16" x14ac:dyDescent="0.2">
      <c r="A1975" s="3">
        <v>1974</v>
      </c>
      <c r="B1975" s="83" t="s">
        <v>1898</v>
      </c>
      <c r="C1975" s="83" t="s">
        <v>50</v>
      </c>
      <c r="D1975" s="84"/>
      <c r="E1975" s="81"/>
      <c r="F1975" s="83" t="s">
        <v>23</v>
      </c>
      <c r="G1975" s="83" t="str">
        <f>VLOOKUP(Table13[[#This Row],[Location_HQ]],tech_layoffs_location!A:E,5,FALSE)</f>
        <v>Asia</v>
      </c>
      <c r="H1975" s="82">
        <v>30</v>
      </c>
      <c r="I1975" s="86" t="d">
        <v>2024-06-18</v>
      </c>
      <c r="J1975" s="88"/>
      <c r="K1975" s="31" t="e">
        <f>SUM((Table13[[#This Row],[Laid_Off]]*100)/Table13[[#This Row],[Percentage]])</f>
        <v>#DIV/0!</v>
      </c>
      <c r="L1975" s="31" t="e">
        <f>SUM(Table13[[#This Row],[Company_Size_before_Layoffs]]-Table13[[#This Row],[Laid_Off]])</f>
        <v>#DIV/0!</v>
      </c>
      <c r="M1975" s="83" t="s">
        <v>1919</v>
      </c>
      <c r="N1975" s="83" t="s">
        <v>1903</v>
      </c>
      <c r="O1975" s="89">
        <v>770</v>
      </c>
      <c r="P1975" s="83">
        <v>2024</v>
      </c>
      <c r="Q1975" s="90">
        <f>VLOOKUP(Table13[[#This Row],[Location_HQ]],tech_layoffs_location!A:F,6,FALSE)</f>
        <v>32.0852997</v>
      </c>
      <c r="R1975" s="90">
        <f>VLOOKUP(Table13[[#This Row],[Location_HQ]],tech_layoffs_location!A:G,7,FALSE)</f>
        <v>34.781806400000001</v>
      </c>
    </row>
    <row r="1976" spans="1:18" ht="16" x14ac:dyDescent="0.2">
      <c r="A1976" s="3">
        <v>1975</v>
      </c>
      <c r="B1976" s="83" t="s">
        <v>1899</v>
      </c>
      <c r="C1976" s="83" t="s">
        <v>106</v>
      </c>
      <c r="D1976" s="84"/>
      <c r="E1976" s="79"/>
      <c r="F1976" s="83" t="s">
        <v>28</v>
      </c>
      <c r="G1976" s="83" t="str">
        <f>VLOOKUP(Table13[[#This Row],[Location_HQ]],tech_layoffs_location!A:E,5,FALSE)</f>
        <v>North America</v>
      </c>
      <c r="H1976" s="82">
        <v>16</v>
      </c>
      <c r="I1976" s="86" t="d">
        <v>2024-06-18</v>
      </c>
      <c r="J1976" s="88"/>
      <c r="K1976" s="31" t="e">
        <f>SUM((Table13[[#This Row],[Laid_Off]]*100)/Table13[[#This Row],[Percentage]])</f>
        <v>#DIV/0!</v>
      </c>
      <c r="L1976" s="31" t="e">
        <f>SUM(Table13[[#This Row],[Company_Size_before_Layoffs]]-Table13[[#This Row],[Laid_Off]])</f>
        <v>#DIV/0!</v>
      </c>
      <c r="M1976" s="83" t="s">
        <v>1919</v>
      </c>
      <c r="N1976" s="83" t="s">
        <v>1915</v>
      </c>
      <c r="O1976" s="89">
        <v>537</v>
      </c>
      <c r="P1976" s="83">
        <v>2024</v>
      </c>
      <c r="Q1976" s="90">
        <f>VLOOKUP(Table13[[#This Row],[Location_HQ]],tech_layoffs_location!A:F,6,FALSE)</f>
        <v>39.100104999999999</v>
      </c>
      <c r="R1976" s="90">
        <f>VLOOKUP(Table13[[#This Row],[Location_HQ]],tech_layoffs_location!A:G,7,FALSE)</f>
        <v>-94.578141599999995</v>
      </c>
    </row>
    <row r="1977" spans="1:18" ht="16" x14ac:dyDescent="0.2">
      <c r="A1977" s="3">
        <v>1976</v>
      </c>
      <c r="B1977" s="83" t="s">
        <v>1900</v>
      </c>
      <c r="C1977" s="83" t="s">
        <v>79</v>
      </c>
      <c r="D1977" s="84"/>
      <c r="E1977" s="79"/>
      <c r="F1977" s="83" t="s">
        <v>28</v>
      </c>
      <c r="G1977" s="83" t="str">
        <f>VLOOKUP(Table13[[#This Row],[Location_HQ]],tech_layoffs_location!A:E,5,FALSE)</f>
        <v>North America</v>
      </c>
      <c r="H1977" s="83"/>
      <c r="I1977" s="86" t="d">
        <v>2024-06-18</v>
      </c>
      <c r="J1977" s="87">
        <v>100</v>
      </c>
      <c r="K1977" s="31">
        <f>SUM((Table13[[#This Row],[Laid_Off]]*100)/Table13[[#This Row],[Percentage]])</f>
        <v>0</v>
      </c>
      <c r="L1977" s="31">
        <f>SUM(Table13[[#This Row],[Company_Size_before_Layoffs]]-Table13[[#This Row],[Laid_Off]])</f>
        <v>0</v>
      </c>
      <c r="M1977" s="83" t="s">
        <v>1936</v>
      </c>
      <c r="N1977" s="83" t="s">
        <v>1907</v>
      </c>
      <c r="O1977" s="89">
        <v>1.7</v>
      </c>
      <c r="P1977" s="83">
        <v>2024</v>
      </c>
      <c r="Q1977" s="90">
        <f>VLOOKUP(Table13[[#This Row],[Location_HQ]],tech_layoffs_location!A:F,6,FALSE)</f>
        <v>34.053690899999999</v>
      </c>
      <c r="R1977" s="90">
        <f>VLOOKUP(Table13[[#This Row],[Location_HQ]],tech_layoffs_location!A:G,7,FALSE)</f>
        <v>-118.242766</v>
      </c>
    </row>
    <row r="1978" spans="1:18" ht="16" x14ac:dyDescent="0.2">
      <c r="A1978" s="3">
        <v>1977</v>
      </c>
      <c r="B1978" s="83" t="s">
        <v>1901</v>
      </c>
      <c r="C1978" s="83" t="s">
        <v>1419</v>
      </c>
      <c r="D1978" s="84" t="s">
        <v>27</v>
      </c>
      <c r="E1978" s="79"/>
      <c r="F1978" s="83" t="s">
        <v>28</v>
      </c>
      <c r="G1978" s="83" t="str">
        <f>VLOOKUP(Table13[[#This Row],[Location_HQ]],tech_layoffs_location!A:E,5,FALSE)</f>
        <v>North America</v>
      </c>
      <c r="H1978" s="82">
        <v>441</v>
      </c>
      <c r="I1978" s="86" t="d">
        <v>2024-06-17</v>
      </c>
      <c r="J1978" s="87">
        <v>23</v>
      </c>
      <c r="K1978" s="31">
        <f>SUM((Table13[[#This Row],[Laid_Off]]*100)/Table13[[#This Row],[Percentage]])</f>
        <v>1917.391304347826</v>
      </c>
      <c r="L1978" s="31">
        <f>SUM(Table13[[#This Row],[Company_Size_before_Layoffs]]-Table13[[#This Row],[Laid_Off]])</f>
        <v>1476.391304347826</v>
      </c>
      <c r="M1978" s="83" t="s">
        <v>1921</v>
      </c>
      <c r="N1978" s="83" t="s">
        <v>1907</v>
      </c>
      <c r="O1978" s="89">
        <v>227</v>
      </c>
      <c r="P1978" s="83">
        <v>2024</v>
      </c>
      <c r="Q1978" s="90">
        <f>VLOOKUP(Table13[[#This Row],[Location_HQ]],tech_layoffs_location!A:F,6,FALSE)</f>
        <v>37.354106999999999</v>
      </c>
      <c r="R1978" s="90">
        <f>VLOOKUP(Table13[[#This Row],[Location_HQ]],tech_layoffs_location!A:G,7,FALSE)</f>
        <v>-121.95523799999999</v>
      </c>
    </row>
    <row r="1979" spans="1:18" ht="16" x14ac:dyDescent="0.2">
      <c r="A1979" s="3">
        <v>1978</v>
      </c>
      <c r="B1979" s="91" t="s">
        <v>1902</v>
      </c>
      <c r="C1979" s="91" t="s">
        <v>307</v>
      </c>
      <c r="D1979" s="92"/>
      <c r="E1979" s="93"/>
      <c r="F1979" s="91" t="s">
        <v>28</v>
      </c>
      <c r="G1979" s="83" t="str">
        <f>VLOOKUP(Table13[[#This Row],[Location_HQ]],tech_layoffs_location!A:E,5,FALSE)</f>
        <v>North America</v>
      </c>
      <c r="H1979" s="91"/>
      <c r="I1979" s="94" t="d">
        <v>2024-06-17</v>
      </c>
      <c r="J1979" s="95">
        <v>100</v>
      </c>
      <c r="K1979" s="31">
        <f>SUM((Table13[[#This Row],[Laid_Off]]*100)/Table13[[#This Row],[Percentage]])</f>
        <v>0</v>
      </c>
      <c r="L1979" s="31">
        <f>SUM(Table13[[#This Row],[Company_Size_before_Layoffs]]-Table13[[#This Row],[Laid_Off]])</f>
        <v>0</v>
      </c>
      <c r="M1979" s="91" t="s">
        <v>1940</v>
      </c>
      <c r="N1979" s="91" t="s">
        <v>1905</v>
      </c>
      <c r="O1979" s="96">
        <v>396</v>
      </c>
      <c r="P1979" s="91">
        <v>2024</v>
      </c>
      <c r="Q1979" s="97">
        <f>VLOOKUP(Table13[[#This Row],[Location_HQ]],tech_layoffs_location!A:F,6,FALSE)</f>
        <v>32.776271899999998</v>
      </c>
      <c r="R1979" s="97">
        <f>VLOOKUP(Table13[[#This Row],[Location_HQ]],tech_layoffs_location!A:G,7,FALSE)</f>
        <v>-96.796855899999997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99D-560F-764D-ABF6-73E508F492A4}">
  <sheetPr codeName="Sheet2"/>
  <dimension ref="A1:R1840"/>
  <sheetViews>
    <sheetView zoomScale="130" zoomScaleNormal="130" workbookViewId="0">
      <pane ySplit="1" topLeftCell="A2" activePane="bottomLeft" state="frozen"/>
      <selection pane="bottomLeft" activeCell="E1807" sqref="E1807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bestFit="1" customWidth="1"/>
    <col min="15" max="15" width="22.33203125" style="47" bestFit="1" customWidth="1"/>
    <col min="16" max="16" width="9" style="3" bestFit="1" customWidth="1"/>
    <col min="17" max="18" width="15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1" t="s">
        <v>13</v>
      </c>
      <c r="R1" s="1" t="s">
        <v>14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/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v>34.052230000000002</v>
      </c>
      <c r="R2" s="3">
        <v>-118.24368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/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v>34.052230000000002</v>
      </c>
      <c r="R3" s="3">
        <v>-118.24368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v>37.774929999999998</v>
      </c>
      <c r="R4" s="3">
        <v>-122.41942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v>30.267150000000001</v>
      </c>
      <c r="R5" s="3">
        <v>-97.74306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v>39.739150000000002</v>
      </c>
      <c r="R6" s="3">
        <v>-104.9847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v>40.014989999999997</v>
      </c>
      <c r="R7" s="3">
        <v>-105.27055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v>41.850029999999997</v>
      </c>
      <c r="R8" s="3">
        <v>-87.650049999999993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v>49.249659999999999</v>
      </c>
      <c r="R9" s="3">
        <v>-123.11933999999999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v>40.714269999999999</v>
      </c>
      <c r="R10" s="3">
        <v>-74.005970000000005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v>40.714269999999999</v>
      </c>
      <c r="R11" s="3">
        <v>-74.005970000000005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v>40.714269999999999</v>
      </c>
      <c r="R12" s="3">
        <v>-74.005970000000005</v>
      </c>
    </row>
    <row r="13" spans="1:18" x14ac:dyDescent="0.2">
      <c r="A13" s="3">
        <v>12</v>
      </c>
      <c r="B13" s="3" t="s">
        <v>1319</v>
      </c>
      <c r="C13" s="3" t="s">
        <v>79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v>34.052230000000002</v>
      </c>
      <c r="R13" s="3">
        <v>-118.24368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v>37.441879999999998</v>
      </c>
      <c r="R14" s="3">
        <v>-122.14302000000001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v>47.606209999999997</v>
      </c>
      <c r="R15" s="3">
        <v>-122.33207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v>30.267150000000001</v>
      </c>
      <c r="R16" s="3">
        <v>-97.74306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v>37.774929999999998</v>
      </c>
      <c r="R17" s="3">
        <v>-122.41942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v>44.979970000000002</v>
      </c>
      <c r="R18" s="3">
        <v>-93.263840000000002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v>37.774929999999998</v>
      </c>
      <c r="R19" s="3">
        <v>-122.41942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v>37.774929999999998</v>
      </c>
      <c r="R20" s="3">
        <v>-122.41942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v>45.523449999999997</v>
      </c>
      <c r="R21" s="3">
        <v>-122.67621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v>30.267150000000001</v>
      </c>
      <c r="R22" s="3">
        <v>-97.74306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v>40.714269999999999</v>
      </c>
      <c r="R23" s="3">
        <v>-74.005970000000005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v>37.441879999999998</v>
      </c>
      <c r="R24" s="3">
        <v>-122.14302000000001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v>37.774929999999998</v>
      </c>
      <c r="R25" s="3">
        <v>-122.41942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v>37.774929999999998</v>
      </c>
      <c r="R26" s="3">
        <v>-122.41942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v>37.774929999999998</v>
      </c>
      <c r="R27" s="3">
        <v>-122.41942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v>37.774929999999998</v>
      </c>
      <c r="R28" s="3">
        <v>-122.41942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v>43.706429999999997</v>
      </c>
      <c r="R29" s="3">
        <v>-79.39864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v>39.739150000000002</v>
      </c>
      <c r="R30" s="3">
        <v>-104.9847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v>37.774929999999998</v>
      </c>
      <c r="R31" s="3">
        <v>-122.41942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v>45.523449999999997</v>
      </c>
      <c r="R32" s="3">
        <v>-122.67621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v>49.249659999999999</v>
      </c>
      <c r="R33" s="3">
        <v>-123.11933999999999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v>42.358429999999998</v>
      </c>
      <c r="R34" s="3">
        <v>-71.05977</v>
      </c>
    </row>
    <row r="35" spans="1:18" x14ac:dyDescent="0.2">
      <c r="A35" s="3">
        <v>34</v>
      </c>
      <c r="B35" s="3" t="s">
        <v>1000</v>
      </c>
      <c r="C35" s="3" t="s">
        <v>79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v>34.052230000000002</v>
      </c>
      <c r="R35" s="3">
        <v>-118.24368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v>40.714269999999999</v>
      </c>
      <c r="R36" s="3">
        <v>-74.005970000000005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v>42.358429999999998</v>
      </c>
      <c r="R37" s="3">
        <v>-71.05977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v>37.774929999999998</v>
      </c>
      <c r="R38" s="3">
        <v>-122.41942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v>1.2896700000000001</v>
      </c>
      <c r="R39" s="3">
        <v>103.85007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v>40.714269999999999</v>
      </c>
      <c r="R40" s="3">
        <v>-74.005970000000005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v>49.249659999999999</v>
      </c>
      <c r="R41" s="3">
        <v>-123.11933999999999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v>51.50853</v>
      </c>
      <c r="R42" s="3">
        <v>-0.12573999999999999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v>47.606209999999997</v>
      </c>
      <c r="R43" s="3">
        <v>-122.33207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v>42.358429999999998</v>
      </c>
      <c r="R44" s="3">
        <v>-71.05977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v>28.460100000000001</v>
      </c>
      <c r="R45" s="3">
        <v>77.026349999999994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v>47.606209999999997</v>
      </c>
      <c r="R46" s="3">
        <v>-122.33207</v>
      </c>
    </row>
    <row r="47" spans="1:18" x14ac:dyDescent="0.2">
      <c r="A47" s="3">
        <v>46</v>
      </c>
      <c r="B47" s="3" t="s">
        <v>278</v>
      </c>
      <c r="C47" s="3" t="s">
        <v>79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v>34.052230000000002</v>
      </c>
      <c r="R47" s="3">
        <v>-118.24368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v>28.651949999999999</v>
      </c>
      <c r="R48" s="3">
        <v>77.231489999999994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v>32.080880000000001</v>
      </c>
      <c r="R49" s="3">
        <v>34.780569999999997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v>40.714269999999999</v>
      </c>
      <c r="R50" s="3">
        <v>-74.005970000000005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v>40.714269999999999</v>
      </c>
      <c r="R51" s="3">
        <v>-74.005970000000005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v>47.606209999999997</v>
      </c>
      <c r="R52" s="3">
        <v>-122.33207</v>
      </c>
    </row>
    <row r="53" spans="1:18" x14ac:dyDescent="0.2">
      <c r="A53" s="3">
        <v>52</v>
      </c>
      <c r="B53" s="3" t="s">
        <v>1291</v>
      </c>
      <c r="C53" s="3" t="s">
        <v>79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v>34.052230000000002</v>
      </c>
      <c r="R53" s="3">
        <v>-118.24368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v>30.267150000000001</v>
      </c>
      <c r="R54" s="3">
        <v>-97.74306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v>37.774929999999998</v>
      </c>
      <c r="R55" s="3">
        <v>-122.41942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v>40.760779999999997</v>
      </c>
      <c r="R56" s="3">
        <v>-111.89105000000001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v>38.581569999999999</v>
      </c>
      <c r="R57" s="3">
        <v>-121.4944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v>37.774929999999998</v>
      </c>
      <c r="R58" s="3">
        <v>-122.41942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v>47.606209999999997</v>
      </c>
      <c r="R59" s="3">
        <v>-122.33207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v>37.774929999999998</v>
      </c>
      <c r="R60" s="3">
        <v>-122.41942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v>30.267150000000001</v>
      </c>
      <c r="R61" s="3">
        <v>-97.74306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v>47.606209999999997</v>
      </c>
      <c r="R62" s="3">
        <v>-122.33207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v>19.07283</v>
      </c>
      <c r="R63" s="3">
        <v>72.88261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v>32.080880000000001</v>
      </c>
      <c r="R64" s="3">
        <v>34.780569999999997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v>42.358429999999998</v>
      </c>
      <c r="R65" s="3">
        <v>-71.05977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v>37.441879999999998</v>
      </c>
      <c r="R66" s="3">
        <v>-122.14302000000001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v>52.524369999999998</v>
      </c>
      <c r="R67" s="3">
        <v>13.41053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v>37.774929999999998</v>
      </c>
      <c r="R68" s="3">
        <v>-122.41942</v>
      </c>
    </row>
    <row r="69" spans="1:18" x14ac:dyDescent="0.2">
      <c r="A69" s="3">
        <v>68</v>
      </c>
      <c r="B69" s="3" t="s">
        <v>1272</v>
      </c>
      <c r="C69" s="3" t="s">
        <v>79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v>34.052230000000002</v>
      </c>
      <c r="R69" s="3">
        <v>-118.24368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v>43.706429999999997</v>
      </c>
      <c r="R70" s="3">
        <v>-79.39864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v>41.850029999999997</v>
      </c>
      <c r="R71" s="3">
        <v>-87.650049999999993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v>47.606209999999997</v>
      </c>
      <c r="R72" s="3">
        <v>-122.33207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v>37.774929999999998</v>
      </c>
      <c r="R73" s="3">
        <v>-122.41942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42">
        <v>4071427</v>
      </c>
      <c r="R74" s="42">
        <v>-7400597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v>40.714269999999999</v>
      </c>
      <c r="R75" s="3">
        <v>-74.005970000000005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v>47.606209999999997</v>
      </c>
      <c r="R76" s="3">
        <v>-122.33207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v>37.630490000000002</v>
      </c>
      <c r="R77" s="3">
        <v>-122.41108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v>48.137430000000002</v>
      </c>
      <c r="R78" s="3">
        <v>11.57549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v>40.714269999999999</v>
      </c>
      <c r="R79" s="3">
        <v>-74.005970000000005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v>12.97194</v>
      </c>
      <c r="R80" s="3">
        <v>77.593689999999995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v>42.358429999999998</v>
      </c>
      <c r="R81" s="3">
        <v>-71.05977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v>37.453830000000004</v>
      </c>
      <c r="R82" s="3">
        <v>-122.18219000000001</v>
      </c>
    </row>
    <row r="83" spans="1:18" x14ac:dyDescent="0.2">
      <c r="A83" s="3">
        <v>82</v>
      </c>
      <c r="B83" s="3" t="s">
        <v>737</v>
      </c>
      <c r="C83" s="3" t="s">
        <v>738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v>35.28275</v>
      </c>
      <c r="R83" s="3">
        <v>-120.65962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v>43.706429999999997</v>
      </c>
      <c r="R84" s="3">
        <v>-79.39864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v>37.774929999999998</v>
      </c>
      <c r="R85" s="3">
        <v>-122.41942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v>40.760779999999997</v>
      </c>
      <c r="R86" s="3">
        <v>-111.89105000000001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v>42.358429999999998</v>
      </c>
      <c r="R87" s="3">
        <v>-71.05977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v>37.774929999999998</v>
      </c>
      <c r="R88" s="3">
        <v>-122.41942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v>40.714269999999999</v>
      </c>
      <c r="R89" s="3">
        <v>-74.005970000000005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v>30.267150000000001</v>
      </c>
      <c r="R90" s="3">
        <v>-97.74306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v>40.714269999999999</v>
      </c>
      <c r="R91" s="3">
        <v>-74.005970000000005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v>37.774929999999998</v>
      </c>
      <c r="R92" s="3">
        <v>-122.41942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v>-23.547499999999999</v>
      </c>
      <c r="R93" s="3">
        <v>-46.636110000000002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v>40.714269999999999</v>
      </c>
      <c r="R94" s="3">
        <v>-74.005970000000005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v>37.774929999999998</v>
      </c>
      <c r="R95" s="3">
        <v>-122.41942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v>43.706429999999997</v>
      </c>
      <c r="R96" s="3">
        <v>-79.39864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v>42.358429999999998</v>
      </c>
      <c r="R97" s="3">
        <v>-71.05977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v>37.774929999999998</v>
      </c>
      <c r="R98" s="3">
        <v>-122.41942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v>3.1412</v>
      </c>
      <c r="R99" s="3">
        <v>101.68653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v>37.770989999999998</v>
      </c>
      <c r="R100" s="3">
        <v>-122.26087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v>43.706429999999997</v>
      </c>
      <c r="R101" s="3">
        <v>-79.39864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v>40.714269999999999</v>
      </c>
      <c r="R102" s="3">
        <v>-74.005970000000005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v>45.508839999999999</v>
      </c>
      <c r="R103" s="3">
        <v>-73.587810000000005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v>42.358429999999998</v>
      </c>
      <c r="R104" s="3">
        <v>-71.05977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v>37.774929999999998</v>
      </c>
      <c r="R105" s="3">
        <v>-122.41942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v>41.850029999999997</v>
      </c>
      <c r="R106" s="3">
        <v>-87.650049999999993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v>-19.920829999999999</v>
      </c>
      <c r="R107" s="3">
        <v>-43.937779999999997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v>42.358429999999998</v>
      </c>
      <c r="R108" s="3">
        <v>-71.05977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v>40.714269999999999</v>
      </c>
      <c r="R109" s="3">
        <v>-74.005970000000005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v>37.441879999999998</v>
      </c>
      <c r="R110" s="3">
        <v>-122.14302000000001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v>42.358429999999998</v>
      </c>
      <c r="R111" s="3">
        <v>-71.05977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v>40.714269999999999</v>
      </c>
      <c r="R112" s="3">
        <v>-74.005970000000005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v>39.739150000000002</v>
      </c>
      <c r="R113" s="3">
        <v>-104.9847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v>40.714269999999999</v>
      </c>
      <c r="R114" s="3">
        <v>-74.005970000000005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v>47.606209999999997</v>
      </c>
      <c r="R115" s="3">
        <v>-122.33207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v>42.358429999999998</v>
      </c>
      <c r="R116" s="3">
        <v>-71.05977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v>42.358429999999998</v>
      </c>
      <c r="R117" s="3">
        <v>-71.05977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v>40.714269999999999</v>
      </c>
      <c r="R118" s="3">
        <v>-74.005970000000005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v>40.714269999999999</v>
      </c>
      <c r="R119" s="3">
        <v>-74.005970000000005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v>37.774929999999998</v>
      </c>
      <c r="R120" s="3">
        <v>-122.41942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v>-23.547499999999999</v>
      </c>
      <c r="R121" s="3">
        <v>-46.636110000000002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v>-23.547499999999999</v>
      </c>
      <c r="R122" s="3">
        <v>-46.636110000000002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v>37.774929999999998</v>
      </c>
      <c r="R123" s="3">
        <v>-122.41942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v>12.97194</v>
      </c>
      <c r="R124" s="3">
        <v>77.593689999999995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v>37.774929999999998</v>
      </c>
      <c r="R125" s="3">
        <v>-122.41942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v>37.871589999999998</v>
      </c>
      <c r="R126" s="3">
        <v>-122.27275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v>42.358429999999998</v>
      </c>
      <c r="R127" s="3">
        <v>-71.05977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v>38.716670000000001</v>
      </c>
      <c r="R128" s="3">
        <v>-9.1333300000000008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v>37.774929999999998</v>
      </c>
      <c r="R129" s="3">
        <v>-122.41942</v>
      </c>
    </row>
    <row r="130" spans="1:18" x14ac:dyDescent="0.2">
      <c r="A130" s="3">
        <v>129</v>
      </c>
      <c r="B130" s="3" t="s">
        <v>132</v>
      </c>
      <c r="C130" s="3" t="s">
        <v>79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v>34.052230000000002</v>
      </c>
      <c r="R130" s="3">
        <v>-118.24368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v>42.277560000000001</v>
      </c>
      <c r="R131" s="3">
        <v>-83.740880000000004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v>44.979970000000002</v>
      </c>
      <c r="R132" s="3">
        <v>-93.263840000000002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v>40.760779999999997</v>
      </c>
      <c r="R133" s="3">
        <v>-111.89105000000001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v>51.50853</v>
      </c>
      <c r="R134" s="3">
        <v>-0.12573999999999999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v>37.368830000000003</v>
      </c>
      <c r="R135" s="3">
        <v>-122.03635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v>43.706429999999997</v>
      </c>
      <c r="R136" s="3">
        <v>-79.39864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v>-23.547499999999999</v>
      </c>
      <c r="R137" s="3">
        <v>-46.636110000000002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v>33.749000000000002</v>
      </c>
      <c r="R138" s="3">
        <v>-84.387979999999999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v>37.774929999999998</v>
      </c>
      <c r="R139" s="3">
        <v>-122.41942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v>47.606209999999997</v>
      </c>
      <c r="R140" s="3">
        <v>-122.33207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v>43.038899999999998</v>
      </c>
      <c r="R141" s="3">
        <v>-87.906469999999999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v>42.358429999999998</v>
      </c>
      <c r="R142" s="3">
        <v>-71.05977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v>37.774929999999998</v>
      </c>
      <c r="R143" s="3">
        <v>-122.41942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v>43.706429999999997</v>
      </c>
      <c r="R144" s="3">
        <v>-79.39864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v>37.774929999999998</v>
      </c>
      <c r="R145" s="3">
        <v>-122.41942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v>41.850029999999997</v>
      </c>
      <c r="R146" s="3">
        <v>-87.650049999999993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v>-23.547499999999999</v>
      </c>
      <c r="R147" s="3">
        <v>-46.636110000000002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v>37.558549999999997</v>
      </c>
      <c r="R148" s="3">
        <v>-122.27108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v>37.774929999999998</v>
      </c>
      <c r="R149" s="3">
        <v>-122.41942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v>37.774929999999998</v>
      </c>
      <c r="R150" s="3">
        <v>-122.41942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v>43.706429999999997</v>
      </c>
      <c r="R151" s="3">
        <v>-79.39864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v>37.804369999999999</v>
      </c>
      <c r="R152" s="3">
        <v>-122.27079999999999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v>37.774929999999998</v>
      </c>
      <c r="R153" s="3">
        <v>-122.41942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v>37.562989999999999</v>
      </c>
      <c r="R154" s="3">
        <v>-122.32553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v>37.386049999999997</v>
      </c>
      <c r="R155" s="3">
        <v>-122.08385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v>37.774929999999998</v>
      </c>
      <c r="R156" s="3">
        <v>-122.41942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v>37.774929999999998</v>
      </c>
      <c r="R157" s="3">
        <v>-122.41942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v>19.07283</v>
      </c>
      <c r="R158" s="3">
        <v>72.88261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v>34.216389999999997</v>
      </c>
      <c r="R159" s="3">
        <v>-119.0376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v>42.358429999999998</v>
      </c>
      <c r="R160" s="3">
        <v>-71.05977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v>19.07283</v>
      </c>
      <c r="R161" s="3">
        <v>72.88261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v>1.2896700000000001</v>
      </c>
      <c r="R162" s="3">
        <v>103.85007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v>-26.30444</v>
      </c>
      <c r="R163" s="3">
        <v>-48.845559999999999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v>40.714269999999999</v>
      </c>
      <c r="R164" s="3">
        <v>-74.005970000000005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v>-23.547499999999999</v>
      </c>
      <c r="R165" s="3">
        <v>-46.636110000000002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v>37.774929999999998</v>
      </c>
      <c r="R166" s="3">
        <v>-122.41942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v>-23.547499999999999</v>
      </c>
      <c r="R167" s="3">
        <v>-46.636110000000002</v>
      </c>
    </row>
    <row r="168" spans="1:18" x14ac:dyDescent="0.2">
      <c r="A168" s="3">
        <v>167</v>
      </c>
      <c r="B168" s="3" t="s">
        <v>1195</v>
      </c>
      <c r="C168" s="3" t="s">
        <v>79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v>34.052230000000002</v>
      </c>
      <c r="R168" s="3">
        <v>-118.24368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v>42.358429999999998</v>
      </c>
      <c r="R169" s="3">
        <v>-71.05977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v>1.2896700000000001</v>
      </c>
      <c r="R170" s="3">
        <v>103.85007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v>40.714269999999999</v>
      </c>
      <c r="R171" s="3">
        <v>-74.005970000000005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v>37.774929999999998</v>
      </c>
      <c r="R172" s="3">
        <v>-122.41942</v>
      </c>
    </row>
    <row r="173" spans="1:18" x14ac:dyDescent="0.2">
      <c r="A173" s="3">
        <v>172</v>
      </c>
      <c r="B173" s="3" t="s">
        <v>1188</v>
      </c>
      <c r="C173" s="3" t="s">
        <v>79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v>34.052230000000002</v>
      </c>
      <c r="R173" s="3">
        <v>-118.24368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v>22.278320000000001</v>
      </c>
      <c r="R174" s="3">
        <v>114.17469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v>37.774929999999998</v>
      </c>
      <c r="R175" s="3">
        <v>-122.41942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v>20.666820000000001</v>
      </c>
      <c r="R176" s="3">
        <v>-103.39182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v>-26.919440000000002</v>
      </c>
      <c r="R177" s="3">
        <v>-49.066110000000002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v>32.080880000000001</v>
      </c>
      <c r="R178" s="3">
        <v>34.780569999999997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v>40.714269999999999</v>
      </c>
      <c r="R179" s="3">
        <v>-74.005970000000005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v>43.706429999999997</v>
      </c>
      <c r="R180" s="3">
        <v>-79.39864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v>37.441879999999998</v>
      </c>
      <c r="R181" s="3">
        <v>-122.14302000000001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v>37.774929999999998</v>
      </c>
      <c r="R182" s="3">
        <v>-122.41942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v>37.774929999999998</v>
      </c>
      <c r="R183" s="3">
        <v>-122.41942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v>47.606209999999997</v>
      </c>
      <c r="R184" s="3">
        <v>-122.33207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v>12.97194</v>
      </c>
      <c r="R185" s="3">
        <v>77.593689999999995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v>37.774929999999998</v>
      </c>
      <c r="R186" s="3">
        <v>-122.41942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v>25.774270000000001</v>
      </c>
      <c r="R187" s="3">
        <v>-80.193659999999994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v>44.979970000000002</v>
      </c>
      <c r="R188" s="3">
        <v>-93.263840000000002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v>40.714269999999999</v>
      </c>
      <c r="R189" s="3">
        <v>-74.005970000000005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v>40.714269999999999</v>
      </c>
      <c r="R190" s="3">
        <v>-74.005970000000005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v>42.331429999999997</v>
      </c>
      <c r="R191" s="3">
        <v>-83.045749999999998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v>37.774929999999998</v>
      </c>
      <c r="R192" s="3">
        <v>-122.41942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v>43.706429999999997</v>
      </c>
      <c r="R193" s="3">
        <v>-79.39864</v>
      </c>
    </row>
    <row r="194" spans="1:18" x14ac:dyDescent="0.2">
      <c r="A194" s="3">
        <v>193</v>
      </c>
      <c r="B194" s="3" t="s">
        <v>1172</v>
      </c>
      <c r="C194" s="3" t="s">
        <v>79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v>34.052230000000002</v>
      </c>
      <c r="R194" s="3">
        <v>-118.24368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v>52.524369999999998</v>
      </c>
      <c r="R195" s="3">
        <v>13.41053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v>41.850029999999997</v>
      </c>
      <c r="R196" s="3">
        <v>-87.650049999999993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v>47.606209999999997</v>
      </c>
      <c r="R197" s="3">
        <v>-122.33207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v>-23.547499999999999</v>
      </c>
      <c r="R198" s="3">
        <v>-46.636110000000002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v>41.850029999999997</v>
      </c>
      <c r="R199" s="3">
        <v>-87.650049999999993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v>37.774929999999998</v>
      </c>
      <c r="R200" s="3">
        <v>-122.41942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v>46.872149999999998</v>
      </c>
      <c r="R201" s="3">
        <v>-113.994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v>37.339390000000002</v>
      </c>
      <c r="R202" s="3">
        <v>-121.89496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v>47.606209999999997</v>
      </c>
      <c r="R203" s="3">
        <v>-122.33207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v>37.774929999999998</v>
      </c>
      <c r="R204" s="3">
        <v>-122.41942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v>51.50853</v>
      </c>
      <c r="R205" s="3">
        <v>-0.12573999999999999</v>
      </c>
    </row>
    <row r="206" spans="1:18" x14ac:dyDescent="0.2">
      <c r="A206" s="3">
        <v>205</v>
      </c>
      <c r="B206" s="3" t="s">
        <v>1165</v>
      </c>
      <c r="C206" s="3" t="s">
        <v>79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v>34.052230000000002</v>
      </c>
      <c r="R206" s="3">
        <v>-118.24368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v>37.774929999999998</v>
      </c>
      <c r="R207" s="3">
        <v>-122.41942</v>
      </c>
    </row>
    <row r="208" spans="1:18" x14ac:dyDescent="0.2">
      <c r="A208" s="3">
        <v>207</v>
      </c>
      <c r="B208" s="3" t="s">
        <v>1167</v>
      </c>
      <c r="C208" s="3" t="s">
        <v>79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v>34.052230000000002</v>
      </c>
      <c r="R208" s="3">
        <v>-118.24368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v>42.358429999999998</v>
      </c>
      <c r="R209" s="3">
        <v>-71.05977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v>41.053429999999999</v>
      </c>
      <c r="R210" s="3">
        <v>-73.538730000000001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v>37.774929999999998</v>
      </c>
      <c r="R211" s="3">
        <v>-122.41942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v>37.774929999999998</v>
      </c>
      <c r="R212" s="3">
        <v>-122.41942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v>40.714269999999999</v>
      </c>
      <c r="R213" s="3">
        <v>-74.005970000000005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v>51.50853</v>
      </c>
      <c r="R214" s="3">
        <v>-0.12573999999999999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v>40.714269999999999</v>
      </c>
      <c r="R215" s="3">
        <v>-74.005970000000005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v>37.774929999999998</v>
      </c>
      <c r="R216" s="3">
        <v>-122.41942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v>40.714269999999999</v>
      </c>
      <c r="R217" s="3">
        <v>-74.005970000000005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v>32.080880000000001</v>
      </c>
      <c r="R218" s="3">
        <v>34.780569999999997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v>25.077249999999999</v>
      </c>
      <c r="R219" s="3">
        <v>55.309269999999998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v>12.97194</v>
      </c>
      <c r="R220" s="3">
        <v>77.593689999999995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v>-33.867849999999997</v>
      </c>
      <c r="R221" s="3">
        <v>151.20732000000001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v>45.508839999999999</v>
      </c>
      <c r="R222" s="3">
        <v>-73.587810000000005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v>43.706429999999997</v>
      </c>
      <c r="R223" s="3">
        <v>-79.39864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v>22.278320000000001</v>
      </c>
      <c r="R224" s="3">
        <v>114.17469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v>59.436959999999999</v>
      </c>
      <c r="R225" s="3">
        <v>24.753530000000001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v>37.774929999999998</v>
      </c>
      <c r="R226" s="3">
        <v>-122.41942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v>40.714269999999999</v>
      </c>
      <c r="R227" s="3">
        <v>-74.005970000000005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v>37.774929999999998</v>
      </c>
      <c r="R228" s="3">
        <v>-122.41942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v>40.714269999999999</v>
      </c>
      <c r="R229" s="3">
        <v>-74.005970000000005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v>42.358429999999998</v>
      </c>
      <c r="R230" s="3">
        <v>-71.05977</v>
      </c>
    </row>
    <row r="231" spans="1:18" x14ac:dyDescent="0.2">
      <c r="A231" s="3">
        <v>230</v>
      </c>
      <c r="B231" s="3" t="s">
        <v>1148</v>
      </c>
      <c r="C231" s="3" t="s">
        <v>79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v>34.052230000000002</v>
      </c>
      <c r="R231" s="3">
        <v>-118.24368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v>37.774929999999998</v>
      </c>
      <c r="R232" s="3">
        <v>-122.41942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v>37.774929999999998</v>
      </c>
      <c r="R233" s="3">
        <v>-122.41942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v>42.358429999999998</v>
      </c>
      <c r="R234" s="3">
        <v>-71.05977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v>37.774929999999998</v>
      </c>
      <c r="R235" s="3">
        <v>-122.41942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v>40.714269999999999</v>
      </c>
      <c r="R236" s="3">
        <v>-74.005970000000005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v>47.366669999999999</v>
      </c>
      <c r="R237" s="3">
        <v>8.5500000000000007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v>37.774929999999998</v>
      </c>
      <c r="R238" s="3">
        <v>-122.41942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v>40.714269999999999</v>
      </c>
      <c r="R239" s="3">
        <v>-74.005970000000005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v>40.714269999999999</v>
      </c>
      <c r="R240" s="3">
        <v>-74.005970000000005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v>51.50853</v>
      </c>
      <c r="R241" s="3">
        <v>-0.12573999999999999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v>41.850029999999997</v>
      </c>
      <c r="R242" s="3">
        <v>-87.650049999999993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v>37.774929999999998</v>
      </c>
      <c r="R243" s="3">
        <v>-122.41942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v>43.706429999999997</v>
      </c>
      <c r="R244" s="3">
        <v>-79.39864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v>37.774929999999998</v>
      </c>
      <c r="R245" s="3">
        <v>-122.41942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v>37.453830000000004</v>
      </c>
      <c r="R246" s="3">
        <v>-122.18219000000001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v>40.714269999999999</v>
      </c>
      <c r="R247" s="3">
        <v>-74.005970000000005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v>-26.30444</v>
      </c>
      <c r="R248" s="3">
        <v>-48.845559999999999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v>37.774929999999998</v>
      </c>
      <c r="R249" s="3">
        <v>-122.41942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v>40.714269999999999</v>
      </c>
      <c r="R250" s="3">
        <v>-74.005970000000005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v>37.774929999999998</v>
      </c>
      <c r="R251" s="3">
        <v>-122.41942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v>37.774929999999998</v>
      </c>
      <c r="R252" s="3">
        <v>-122.41942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v>23.025790000000001</v>
      </c>
      <c r="R253" s="3">
        <v>72.587270000000004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v>28.460100000000001</v>
      </c>
      <c r="R254" s="3">
        <v>77.026349999999994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v>12.97194</v>
      </c>
      <c r="R255" s="3">
        <v>77.593689999999995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v>37.774929999999998</v>
      </c>
      <c r="R256" s="3">
        <v>-122.41942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v>28.651949999999999</v>
      </c>
      <c r="R257" s="3">
        <v>77.231489999999994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v>12.97194</v>
      </c>
      <c r="R258" s="3">
        <v>77.593689999999995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v>51.50853</v>
      </c>
      <c r="R259" s="3">
        <v>-0.12573999999999999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v>37.774929999999998</v>
      </c>
      <c r="R260" s="3">
        <v>-122.41942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v>12.97194</v>
      </c>
      <c r="R261" s="3">
        <v>77.593689999999995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v>37.774929999999998</v>
      </c>
      <c r="R262" s="3">
        <v>-122.41942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v>12.97194</v>
      </c>
      <c r="R263" s="3">
        <v>77.593689999999995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v>37.774929999999998</v>
      </c>
      <c r="R264" s="3">
        <v>-122.41942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v>47.659660000000002</v>
      </c>
      <c r="R265" s="3">
        <v>-117.42908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v>38.895110000000003</v>
      </c>
      <c r="R266" s="3">
        <v>-77.036370000000005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v>40.714269999999999</v>
      </c>
      <c r="R267" s="3">
        <v>-74.005970000000005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v>13.08784</v>
      </c>
      <c r="R268" s="3">
        <v>80.278469999999999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v>39.739150000000002</v>
      </c>
      <c r="R269" s="3">
        <v>-104.9847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v>12.97194</v>
      </c>
      <c r="R270" s="3">
        <v>77.593689999999995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v>-25.427779999999998</v>
      </c>
      <c r="R271" s="3">
        <v>-49.273060000000001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v>40.760779999999997</v>
      </c>
      <c r="R272" s="3">
        <v>-111.89105000000001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v>19.07283</v>
      </c>
      <c r="R273" s="3">
        <v>72.88261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v>-37.814</v>
      </c>
      <c r="R274" s="3">
        <v>144.96332000000001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v>40.714269999999999</v>
      </c>
      <c r="R275" s="3">
        <v>-74.005970000000005</v>
      </c>
    </row>
    <row r="276" spans="1:18" x14ac:dyDescent="0.2">
      <c r="A276" s="3">
        <v>275</v>
      </c>
      <c r="B276" s="3" t="s">
        <v>254</v>
      </c>
      <c r="C276" s="3" t="s">
        <v>79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v>34.052230000000002</v>
      </c>
      <c r="R276" s="3">
        <v>-118.24368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v>37.774929999999998</v>
      </c>
      <c r="R277" s="3">
        <v>-122.41942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v>47.606209999999997</v>
      </c>
      <c r="R278" s="3">
        <v>-122.33207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v>45.523449999999997</v>
      </c>
      <c r="R279" s="3">
        <v>-122.67621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v>37.774929999999998</v>
      </c>
      <c r="R280" s="3">
        <v>-122.41942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v>33.947240000000001</v>
      </c>
      <c r="R281" s="3">
        <v>-118.08535000000001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v>37.774929999999998</v>
      </c>
      <c r="R282" s="3">
        <v>-122.41942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v>42.331429999999997</v>
      </c>
      <c r="R283" s="3">
        <v>-83.045749999999998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v>37.386049999999997</v>
      </c>
      <c r="R284" s="3">
        <v>-122.08385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v>51.50853</v>
      </c>
      <c r="R285" s="3">
        <v>-0.12573999999999999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v>41.850029999999997</v>
      </c>
      <c r="R286" s="3">
        <v>-87.650049999999993</v>
      </c>
    </row>
    <row r="287" spans="1:18" x14ac:dyDescent="0.2">
      <c r="A287" s="3">
        <v>286</v>
      </c>
      <c r="B287" s="3" t="s">
        <v>1111</v>
      </c>
      <c r="C287" s="3" t="s">
        <v>79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v>34.052230000000002</v>
      </c>
      <c r="R287" s="3">
        <v>-118.24368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v>37.774929999999998</v>
      </c>
      <c r="R288" s="3">
        <v>-122.41942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v>37.774929999999998</v>
      </c>
      <c r="R289" s="3">
        <v>-122.41942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v>37.774929999999998</v>
      </c>
      <c r="R290" s="3">
        <v>-122.41942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v>40.714269999999999</v>
      </c>
      <c r="R291" s="3">
        <v>-74.005970000000005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v>37.774929999999998</v>
      </c>
      <c r="R292" s="3">
        <v>-122.41942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v>52.374029999999998</v>
      </c>
      <c r="R293" s="3">
        <v>4.8896899999999999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v>1.2896700000000001</v>
      </c>
      <c r="R294" s="3">
        <v>103.85007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v>28.460100000000001</v>
      </c>
      <c r="R295" s="3">
        <v>77.026349999999994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v>43.073050000000002</v>
      </c>
      <c r="R296" s="3">
        <v>-89.401229999999998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v>37.774929999999998</v>
      </c>
      <c r="R297" s="3">
        <v>-122.41942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v>12.97194</v>
      </c>
      <c r="R298" s="3">
        <v>77.593689999999995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v>37.386049999999997</v>
      </c>
      <c r="R299" s="3">
        <v>-122.08385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v>37.774929999999998</v>
      </c>
      <c r="R300" s="3">
        <v>-122.41942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v>-6.21462</v>
      </c>
      <c r="R301" s="3">
        <v>106.84513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v>30.267150000000001</v>
      </c>
      <c r="R302" s="3">
        <v>-97.74306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v>40.714269999999999</v>
      </c>
      <c r="R303" s="3">
        <v>-74.005970000000005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v>12.97194</v>
      </c>
      <c r="R304" s="3">
        <v>77.593689999999995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v>37.453830000000004</v>
      </c>
      <c r="R305" s="3">
        <v>-122.18219000000001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v>41.850029999999997</v>
      </c>
      <c r="R306" s="3">
        <v>-87.650049999999993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v>1.2896700000000001</v>
      </c>
      <c r="R307" s="3">
        <v>103.85007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v>55.952060000000003</v>
      </c>
      <c r="R308" s="3">
        <v>-3.1964800000000002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v>37.774929999999998</v>
      </c>
      <c r="R309" s="3">
        <v>-122.41942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v>47.606209999999997</v>
      </c>
      <c r="R310" s="3">
        <v>-122.33207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v>37.368830000000003</v>
      </c>
      <c r="R311" s="3">
        <v>-122.03635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v>37.774929999999998</v>
      </c>
      <c r="R312" s="3">
        <v>-122.41942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v>12.97194</v>
      </c>
      <c r="R313" s="3">
        <v>77.593689999999995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v>52.524369999999998</v>
      </c>
      <c r="R314" s="3">
        <v>13.41053</v>
      </c>
    </row>
    <row r="315" spans="1:18" x14ac:dyDescent="0.2">
      <c r="A315" s="3">
        <v>314</v>
      </c>
      <c r="B315" s="3" t="s">
        <v>1091</v>
      </c>
      <c r="C315" s="3" t="s">
        <v>79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v>34.052230000000002</v>
      </c>
      <c r="R315" s="3">
        <v>-118.24368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v>37.562989999999999</v>
      </c>
      <c r="R316" s="3">
        <v>-122.32553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v>43.706429999999997</v>
      </c>
      <c r="R317" s="3">
        <v>-79.39864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v>40.714269999999999</v>
      </c>
      <c r="R318" s="3">
        <v>-74.005970000000005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v>1.2896700000000001</v>
      </c>
      <c r="R319" s="3">
        <v>103.85007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v>37.774929999999998</v>
      </c>
      <c r="R320" s="3">
        <v>-122.41942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v>51.50853</v>
      </c>
      <c r="R321" s="3">
        <v>-0.12573999999999999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v>37.774929999999998</v>
      </c>
      <c r="R322" s="3">
        <v>-122.41942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v>28.651949999999999</v>
      </c>
      <c r="R323" s="3">
        <v>77.231489999999994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v>1.2896700000000001</v>
      </c>
      <c r="R324" s="3">
        <v>103.85007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v>37.453830000000004</v>
      </c>
      <c r="R325" s="3">
        <v>-122.18219000000001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v>36.174970000000002</v>
      </c>
      <c r="R326" s="3">
        <v>-115.13722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v>37.774929999999998</v>
      </c>
      <c r="R327" s="3">
        <v>-122.41942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v>52.524369999999998</v>
      </c>
      <c r="R328" s="3">
        <v>13.41053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v>40.714269999999999</v>
      </c>
      <c r="R329" s="3">
        <v>-74.005970000000005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v>30.267150000000001</v>
      </c>
      <c r="R330" s="3">
        <v>-97.74306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v>36.165889999999997</v>
      </c>
      <c r="R331" s="3">
        <v>-86.784440000000004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v>43.706429999999997</v>
      </c>
      <c r="R332" s="3">
        <v>-79.39864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v>45.508839999999999</v>
      </c>
      <c r="R333" s="3">
        <v>-73.587810000000005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v>37.774929999999998</v>
      </c>
      <c r="R334" s="3">
        <v>-122.41942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v>1.2896700000000001</v>
      </c>
      <c r="R335" s="3">
        <v>103.85007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v>37.774929999999998</v>
      </c>
      <c r="R336" s="3">
        <v>-122.41942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v>43.706429999999997</v>
      </c>
      <c r="R337" s="3">
        <v>-79.39864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v>52.524369999999998</v>
      </c>
      <c r="R338" s="3">
        <v>13.41053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v>12.97194</v>
      </c>
      <c r="R339" s="3">
        <v>77.593689999999995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v>37.774929999999998</v>
      </c>
      <c r="R340" s="3">
        <v>-122.41942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v>37.453830000000004</v>
      </c>
      <c r="R341" s="3">
        <v>-122.18219000000001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v>37.774929999999998</v>
      </c>
      <c r="R342" s="3">
        <v>-122.41942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v>45.523449999999997</v>
      </c>
      <c r="R343" s="3">
        <v>-122.67621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v>47.606209999999997</v>
      </c>
      <c r="R344" s="3">
        <v>-122.33207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v>47.606209999999997</v>
      </c>
      <c r="R345" s="3">
        <v>-122.33207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v>40.714269999999999</v>
      </c>
      <c r="R346" s="3">
        <v>-74.005970000000005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v>52.524369999999998</v>
      </c>
      <c r="R347" s="3">
        <v>13.41053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v>40.714269999999999</v>
      </c>
      <c r="R348" s="3">
        <v>-74.005970000000005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v>39.952379999999998</v>
      </c>
      <c r="R349" s="3">
        <v>-75.163619999999995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v>40.714269999999999</v>
      </c>
      <c r="R350" s="3">
        <v>-74.005970000000005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v>40.714269999999999</v>
      </c>
      <c r="R351" s="3">
        <v>-74.005970000000005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v>40.714269999999999</v>
      </c>
      <c r="R352" s="3">
        <v>-74.005970000000005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v>51.50853</v>
      </c>
      <c r="R353" s="3">
        <v>-0.12573999999999999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v>40.760779999999997</v>
      </c>
      <c r="R354" s="3">
        <v>-111.89105000000001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v>-23.547499999999999</v>
      </c>
      <c r="R355" s="3">
        <v>-46.636110000000002</v>
      </c>
    </row>
    <row r="356" spans="1:18" x14ac:dyDescent="0.2">
      <c r="A356" s="3">
        <v>355</v>
      </c>
      <c r="B356" s="3" t="s">
        <v>1063</v>
      </c>
      <c r="C356" s="3" t="s">
        <v>79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v>34.052230000000002</v>
      </c>
      <c r="R356" s="3">
        <v>-118.24368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v>37.774929999999998</v>
      </c>
      <c r="R357" s="3">
        <v>-122.41942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v>40.714269999999999</v>
      </c>
      <c r="R358" s="3">
        <v>-74.005970000000005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v>47.606209999999997</v>
      </c>
      <c r="R359" s="3">
        <v>-122.33207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v>40.714269999999999</v>
      </c>
      <c r="R360" s="3">
        <v>-74.005970000000005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v>40.714269999999999</v>
      </c>
      <c r="R361" s="3">
        <v>-74.005970000000005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v>12.97194</v>
      </c>
      <c r="R362" s="3">
        <v>77.593689999999995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v>59.32938</v>
      </c>
      <c r="R363" s="3">
        <v>18.068709999999999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v>39.952379999999998</v>
      </c>
      <c r="R364" s="3">
        <v>-75.163619999999995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v>49.249659999999999</v>
      </c>
      <c r="R365" s="3">
        <v>-123.11933999999999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v>52.524369999999998</v>
      </c>
      <c r="R366" s="3">
        <v>13.41053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v>49.249659999999999</v>
      </c>
      <c r="R367" s="3">
        <v>-123.11933999999999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v>12.97194</v>
      </c>
      <c r="R368" s="3">
        <v>77.593689999999995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v>40.714269999999999</v>
      </c>
      <c r="R369" s="3">
        <v>-74.005970000000005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v>47.606209999999997</v>
      </c>
      <c r="R370" s="3">
        <v>-122.33207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v>37.774929999999998</v>
      </c>
      <c r="R371" s="3">
        <v>-122.41942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v>37.774929999999998</v>
      </c>
      <c r="R372" s="3">
        <v>-122.41942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v>-23.547499999999999</v>
      </c>
      <c r="R373" s="3">
        <v>-46.636110000000002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v>-23.547499999999999</v>
      </c>
      <c r="R374" s="3">
        <v>-46.636110000000002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v>31.22222</v>
      </c>
      <c r="R375" s="3">
        <v>121.45806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v>43.706429999999997</v>
      </c>
      <c r="R376" s="3">
        <v>-79.39864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v>37.453830000000004</v>
      </c>
      <c r="R377" s="3">
        <v>-122.18219000000001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v>37.871589999999998</v>
      </c>
      <c r="R378" s="3">
        <v>-122.27275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v>32.080880000000001</v>
      </c>
      <c r="R379" s="3">
        <v>34.780569999999997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v>41.850029999999997</v>
      </c>
      <c r="R380" s="3">
        <v>-87.650049999999993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v>37.774929999999998</v>
      </c>
      <c r="R381" s="3">
        <v>-122.41942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v>-33.867849999999997</v>
      </c>
      <c r="R382" s="3">
        <v>151.20732000000001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v>37.774929999999998</v>
      </c>
      <c r="R383" s="3">
        <v>-122.41942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v>37.774929999999998</v>
      </c>
      <c r="R384" s="3">
        <v>-122.41942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v>12.97194</v>
      </c>
      <c r="R385" s="3">
        <v>77.593689999999995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v>25.774270000000001</v>
      </c>
      <c r="R386" s="3">
        <v>-80.193659999999994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v>48.853409999999997</v>
      </c>
      <c r="R387" s="3">
        <v>2.3488000000000002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v>40.714269999999999</v>
      </c>
      <c r="R388" s="3">
        <v>-74.005970000000005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v>33.44838</v>
      </c>
      <c r="R389" s="3">
        <v>-112.07404</v>
      </c>
    </row>
    <row r="390" spans="1:18" ht="16" x14ac:dyDescent="0.2">
      <c r="A390" s="3">
        <v>389</v>
      </c>
      <c r="B390" s="3" t="s">
        <v>622</v>
      </c>
      <c r="C390" s="3" t="s">
        <v>1735</v>
      </c>
      <c r="D390" s="11" t="s">
        <v>27</v>
      </c>
      <c r="E390" s="11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v>37.774929999999998</v>
      </c>
      <c r="R390" s="3">
        <v>-122.41942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v>40.714269999999999</v>
      </c>
      <c r="R391" s="3">
        <v>-74.005970000000005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v>51.50853</v>
      </c>
      <c r="R392" s="3">
        <v>-0.12573999999999999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v>42.358429999999998</v>
      </c>
      <c r="R393" s="3">
        <v>-71.05977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v>55.752220000000001</v>
      </c>
      <c r="R394" s="3">
        <v>37.615560000000002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v>-23.547499999999999</v>
      </c>
      <c r="R395" s="3">
        <v>-46.636110000000002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v>59.32938</v>
      </c>
      <c r="R396" s="3">
        <v>18.068709999999999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v>37.226610000000001</v>
      </c>
      <c r="R397" s="3">
        <v>-121.97468000000001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v>25.774270000000001</v>
      </c>
      <c r="R398" s="3">
        <v>-80.193659999999994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v>12.97194</v>
      </c>
      <c r="R399" s="3">
        <v>77.593689999999995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v>28.460100000000001</v>
      </c>
      <c r="R400" s="3">
        <v>77.026349999999994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v>40.714269999999999</v>
      </c>
      <c r="R401" s="3">
        <v>-74.005970000000005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v>40.014989999999997</v>
      </c>
      <c r="R402" s="3">
        <v>-105.27055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v>37.774929999999998</v>
      </c>
      <c r="R403" s="3">
        <v>-122.41942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v>12.97194</v>
      </c>
      <c r="R404" s="3">
        <v>77.593689999999995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v>40.714269999999999</v>
      </c>
      <c r="R405" s="3">
        <v>-74.005970000000005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v>32.080880000000001</v>
      </c>
      <c r="R406" s="3">
        <v>34.780569999999997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v>-34.613149999999997</v>
      </c>
      <c r="R407" s="3">
        <v>-58.377229999999997</v>
      </c>
    </row>
    <row r="408" spans="1:18" x14ac:dyDescent="0.2">
      <c r="A408" s="3">
        <v>407</v>
      </c>
      <c r="B408" s="3" t="s">
        <v>239</v>
      </c>
      <c r="C408" s="3" t="s">
        <v>77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v>32.715710000000001</v>
      </c>
      <c r="R408" s="3">
        <v>-117.16472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v>59.32938</v>
      </c>
      <c r="R409" s="3">
        <v>18.068709999999999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v>52.524369999999998</v>
      </c>
      <c r="R410" s="3">
        <v>13.41053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v>37.774929999999998</v>
      </c>
      <c r="R411" s="3">
        <v>-122.41942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v>39.127110000000002</v>
      </c>
      <c r="R412" s="3">
        <v>-84.514390000000006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v>52.524369999999998</v>
      </c>
      <c r="R413" s="3">
        <v>13.41053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v>37.386049999999997</v>
      </c>
      <c r="R414" s="3">
        <v>-122.08385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v>52.524369999999998</v>
      </c>
      <c r="R415" s="3">
        <v>13.41053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v>19.428470000000001</v>
      </c>
      <c r="R416" s="3">
        <v>-99.127660000000006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v>-23.547499999999999</v>
      </c>
      <c r="R417" s="3">
        <v>-46.636110000000002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v>12.97194</v>
      </c>
      <c r="R418" s="3">
        <v>77.593689999999995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v>51.50853</v>
      </c>
      <c r="R419" s="3">
        <v>-0.12573999999999999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v>12.97194</v>
      </c>
      <c r="R420" s="3">
        <v>77.593689999999995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v>-23.547499999999999</v>
      </c>
      <c r="R421" s="3">
        <v>-46.636110000000002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v>25.077249999999999</v>
      </c>
      <c r="R422" s="3">
        <v>55.309269999999998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v>40.760779999999997</v>
      </c>
      <c r="R423" s="3">
        <v>-111.89105000000001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v>41.053429999999999</v>
      </c>
      <c r="R424" s="3">
        <v>-73.538730000000001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42">
        <v>-235475</v>
      </c>
      <c r="R425" s="42">
        <v>-4663611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v>51.50853</v>
      </c>
      <c r="R426" s="3">
        <v>-0.12573999999999999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v>42.358429999999998</v>
      </c>
      <c r="R427" s="3">
        <v>-71.05977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v>51.50853</v>
      </c>
      <c r="R428" s="3">
        <v>-0.12573999999999999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v>37.774929999999998</v>
      </c>
      <c r="R429" s="3">
        <v>-122.41942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v>28.460100000000001</v>
      </c>
      <c r="R430" s="3">
        <v>77.026349999999994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v>37.774929999999998</v>
      </c>
      <c r="R431" s="3">
        <v>-122.41942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v>37.441879999999998</v>
      </c>
      <c r="R432" s="3">
        <v>-122.14302000000001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v>40.714269999999999</v>
      </c>
      <c r="R433" s="3">
        <v>-74.005970000000005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v>37.774929999999998</v>
      </c>
      <c r="R434" s="3">
        <v>-122.41942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v>40.714269999999999</v>
      </c>
      <c r="R435" s="3">
        <v>-74.005970000000005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v>33.749000000000002</v>
      </c>
      <c r="R436" s="3">
        <v>-84.387979999999999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v>28.460100000000001</v>
      </c>
      <c r="R437" s="3">
        <v>77.026349999999994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v>40.714269999999999</v>
      </c>
      <c r="R438" s="3">
        <v>-74.005970000000005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v>37.774929999999998</v>
      </c>
      <c r="R439" s="3">
        <v>-122.41942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v>44.058169999999997</v>
      </c>
      <c r="R440" s="3">
        <v>-121.31531</v>
      </c>
    </row>
    <row r="441" spans="1:18" x14ac:dyDescent="0.2">
      <c r="A441" s="3">
        <v>440</v>
      </c>
      <c r="B441" s="3" t="s">
        <v>1000</v>
      </c>
      <c r="C441" s="3" t="s">
        <v>79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v>34.052230000000002</v>
      </c>
      <c r="R441" s="3">
        <v>-118.24368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v>51.50853</v>
      </c>
      <c r="R442" s="3">
        <v>-0.12573999999999999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v>12.97194</v>
      </c>
      <c r="R443" s="3">
        <v>77.593689999999995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v>3.1412</v>
      </c>
      <c r="R444" s="3">
        <v>101.68653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v>37.774929999999998</v>
      </c>
      <c r="R445" s="3">
        <v>-122.41942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v>37.668819999999997</v>
      </c>
      <c r="R446" s="3">
        <v>-122.0808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v>55.605870000000003</v>
      </c>
      <c r="R447" s="3">
        <v>13.000730000000001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v>47.606209999999997</v>
      </c>
      <c r="R448" s="3">
        <v>-122.33207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v>41.850029999999997</v>
      </c>
      <c r="R449" s="3">
        <v>-87.650049999999993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v>33.749000000000002</v>
      </c>
      <c r="R450" s="3">
        <v>-84.387979999999999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v>42.358429999999998</v>
      </c>
      <c r="R451" s="3">
        <v>-71.05977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v>1.2896700000000001</v>
      </c>
      <c r="R452" s="3">
        <v>103.85007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v>37.774929999999998</v>
      </c>
      <c r="R453" s="3">
        <v>-122.41942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v>42.358429999999998</v>
      </c>
      <c r="R454" s="3">
        <v>-71.05977</v>
      </c>
    </row>
    <row r="455" spans="1:18" x14ac:dyDescent="0.2">
      <c r="A455" s="3">
        <v>454</v>
      </c>
      <c r="B455" s="3" t="s">
        <v>986</v>
      </c>
      <c r="C455" s="3" t="s">
        <v>79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v>34.052230000000002</v>
      </c>
      <c r="R455" s="3">
        <v>-118.24368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v>52.524369999999998</v>
      </c>
      <c r="R456" s="3">
        <v>13.41053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v>1.2896700000000001</v>
      </c>
      <c r="R457" s="3">
        <v>103.85007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v>28.651949999999999</v>
      </c>
      <c r="R458" s="3">
        <v>77.231489999999994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v>51.50853</v>
      </c>
      <c r="R459" s="3">
        <v>-0.12573999999999999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v>-23.547499999999999</v>
      </c>
      <c r="R460" s="3">
        <v>-46.636110000000002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v>40.714269999999999</v>
      </c>
      <c r="R461" s="3">
        <v>-74.005970000000005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v>37.774929999999998</v>
      </c>
      <c r="R462" s="3">
        <v>-122.41942</v>
      </c>
    </row>
    <row r="463" spans="1:18" x14ac:dyDescent="0.2">
      <c r="A463" s="3">
        <v>462</v>
      </c>
      <c r="B463" s="3" t="s">
        <v>980</v>
      </c>
      <c r="C463" s="3" t="s">
        <v>79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v>34.052230000000002</v>
      </c>
      <c r="R463" s="3">
        <v>-118.24368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v>28.651949999999999</v>
      </c>
      <c r="R464" s="3">
        <v>77.231489999999994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v>37.774929999999998</v>
      </c>
      <c r="R465" s="3">
        <v>-122.41942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v>40.714269999999999</v>
      </c>
      <c r="R466" s="3">
        <v>-74.005970000000005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v>47.606209999999997</v>
      </c>
      <c r="R467" s="3">
        <v>-122.33207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v>-23.547499999999999</v>
      </c>
      <c r="R468" s="3">
        <v>-46.636110000000002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v>40.014989999999997</v>
      </c>
      <c r="R469" s="3">
        <v>-105.27055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v>42.358429999999998</v>
      </c>
      <c r="R470" s="3">
        <v>-71.05977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v>32.080880000000001</v>
      </c>
      <c r="R471" s="3">
        <v>34.780569999999997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v>60.169519999999999</v>
      </c>
      <c r="R472" s="3">
        <v>24.935449999999999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v>43.706429999999997</v>
      </c>
      <c r="R473" s="3">
        <v>-79.39864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v>37.774929999999998</v>
      </c>
      <c r="R474" s="3">
        <v>-122.41942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v>43.706429999999997</v>
      </c>
      <c r="R475" s="3">
        <v>-79.39864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v>33.669460000000001</v>
      </c>
      <c r="R476" s="3">
        <v>-117.82311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v>40.714269999999999</v>
      </c>
      <c r="R477" s="3">
        <v>-74.005970000000005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v>37.774929999999998</v>
      </c>
      <c r="R478" s="3">
        <v>-122.41942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v>39.961179999999999</v>
      </c>
      <c r="R479" s="3">
        <v>-82.99879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v>39.529629999999997</v>
      </c>
      <c r="R480" s="3">
        <v>-119.8138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v>12.97194</v>
      </c>
      <c r="R481" s="3">
        <v>77.593689999999995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v>25.077249999999999</v>
      </c>
      <c r="R482" s="3">
        <v>55.309269999999998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v>28.460100000000001</v>
      </c>
      <c r="R483" s="3">
        <v>77.026349999999994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v>13.08784</v>
      </c>
      <c r="R484" s="3">
        <v>80.278469999999999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v>43.706429999999997</v>
      </c>
      <c r="R485" s="3">
        <v>-79.39864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v>-33.867849999999997</v>
      </c>
      <c r="R486" s="3">
        <v>151.20732000000001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v>37.453830000000004</v>
      </c>
      <c r="R487" s="3">
        <v>-122.18219000000001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v>1.2896700000000001</v>
      </c>
      <c r="R488" s="3">
        <v>103.85007</v>
      </c>
    </row>
    <row r="489" spans="1:18" x14ac:dyDescent="0.2">
      <c r="A489" s="3">
        <v>488</v>
      </c>
      <c r="B489" s="3" t="s">
        <v>956</v>
      </c>
      <c r="C489" s="3" t="s">
        <v>79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v>34.052230000000002</v>
      </c>
      <c r="R489" s="3">
        <v>-118.24368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v>-25.427779999999998</v>
      </c>
      <c r="R490" s="3">
        <v>-49.273060000000001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v>37.774929999999998</v>
      </c>
      <c r="R491" s="3">
        <v>-122.41942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v>38.895110000000003</v>
      </c>
      <c r="R492" s="3">
        <v>-77.036370000000005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v>37.774929999999998</v>
      </c>
      <c r="R493" s="3">
        <v>-122.41942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v>43.706429999999997</v>
      </c>
      <c r="R494" s="3">
        <v>-79.39864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v>42.358429999999998</v>
      </c>
      <c r="R495" s="3">
        <v>-71.05977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v>59.32938</v>
      </c>
      <c r="R496" s="3">
        <v>18.068709999999999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v>42.358429999999998</v>
      </c>
      <c r="R497" s="3">
        <v>-71.05977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v>37.226610000000001</v>
      </c>
      <c r="R498" s="3">
        <v>-121.97468000000001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v>47.659660000000002</v>
      </c>
      <c r="R499" s="3">
        <v>-117.42908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v>37.774929999999998</v>
      </c>
      <c r="R500" s="3">
        <v>-122.41942</v>
      </c>
    </row>
    <row r="501" spans="1:18" x14ac:dyDescent="0.2">
      <c r="A501" s="3">
        <v>500</v>
      </c>
      <c r="B501" s="3" t="s">
        <v>951</v>
      </c>
      <c r="C501" s="3" t="s">
        <v>79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v>34.052230000000002</v>
      </c>
      <c r="R501" s="3">
        <v>-118.24368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v>32.783059999999999</v>
      </c>
      <c r="R502" s="3">
        <v>-96.806669999999997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v>48.208489999999998</v>
      </c>
      <c r="R503" s="3">
        <v>16.37208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v>37.774929999999998</v>
      </c>
      <c r="R504" s="3">
        <v>-122.41942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v>33.749000000000002</v>
      </c>
      <c r="R505" s="3">
        <v>-84.387979999999999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v>37.441879999999998</v>
      </c>
      <c r="R506" s="3">
        <v>-122.14302000000001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v>-37.814</v>
      </c>
      <c r="R507" s="3">
        <v>144.96332000000001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v>37.774929999999998</v>
      </c>
      <c r="R508" s="3">
        <v>-122.41942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v>12.97194</v>
      </c>
      <c r="R509" s="3">
        <v>77.593689999999995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v>40.714269999999999</v>
      </c>
      <c r="R510" s="3">
        <v>-74.005970000000005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v>37.774929999999998</v>
      </c>
      <c r="R511" s="3">
        <v>-122.41942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v>-33.867849999999997</v>
      </c>
      <c r="R512" s="3">
        <v>151.20732000000001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v>39.907499999999999</v>
      </c>
      <c r="R513" s="3">
        <v>116.39722999999999</v>
      </c>
    </row>
    <row r="514" spans="1:18" x14ac:dyDescent="0.2">
      <c r="A514" s="3">
        <v>513</v>
      </c>
      <c r="B514" s="3" t="s">
        <v>933</v>
      </c>
      <c r="C514" s="3" t="s">
        <v>79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v>34.052230000000002</v>
      </c>
      <c r="R514" s="3">
        <v>-118.24368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v>42.331429999999997</v>
      </c>
      <c r="R515" s="3">
        <v>-83.045749999999998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v>25.077249999999999</v>
      </c>
      <c r="R516" s="3">
        <v>55.309269999999998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v>37.774929999999998</v>
      </c>
      <c r="R517" s="3">
        <v>-122.41942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v>43.706429999999997</v>
      </c>
      <c r="R518" s="3">
        <v>-79.39864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v>37.774929999999998</v>
      </c>
      <c r="R519" s="3">
        <v>-122.41942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v>28.651949999999999</v>
      </c>
      <c r="R520" s="3">
        <v>77.231489999999994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v>47.606209999999997</v>
      </c>
      <c r="R521" s="3">
        <v>-122.33207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v>52.524369999999998</v>
      </c>
      <c r="R522" s="3">
        <v>13.41053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v>37.774929999999998</v>
      </c>
      <c r="R523" s="3">
        <v>-122.41942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v>37.774929999999998</v>
      </c>
      <c r="R524" s="3">
        <v>-122.41942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v>37.702150000000003</v>
      </c>
      <c r="R525" s="3">
        <v>-121.93579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v>12.97194</v>
      </c>
      <c r="R526" s="3">
        <v>77.593689999999995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v>37.441879999999998</v>
      </c>
      <c r="R527" s="3">
        <v>-122.14302000000001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v>53.550730000000001</v>
      </c>
      <c r="R528" s="3">
        <v>9.9930199999999996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v>40.714269999999999</v>
      </c>
      <c r="R529" s="3">
        <v>-74.005970000000005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v>40.714269999999999</v>
      </c>
      <c r="R530" s="3">
        <v>-74.005970000000005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v>40.014989999999997</v>
      </c>
      <c r="R531" s="3">
        <v>-105.27055</v>
      </c>
    </row>
    <row r="532" spans="1:18" x14ac:dyDescent="0.2">
      <c r="A532" s="3">
        <v>531</v>
      </c>
      <c r="B532" s="3" t="s">
        <v>916</v>
      </c>
      <c r="C532" s="3" t="s">
        <v>79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v>34.052230000000002</v>
      </c>
      <c r="R532" s="3">
        <v>-118.24368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v>37.804369999999999</v>
      </c>
      <c r="R533" s="3">
        <v>-122.27079999999999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v>37.774929999999998</v>
      </c>
      <c r="R534" s="3">
        <v>-122.41942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v>40.714269999999999</v>
      </c>
      <c r="R535" s="3">
        <v>-74.005970000000005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v>52.524369999999998</v>
      </c>
      <c r="R536" s="3">
        <v>13.41053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v>31.76904</v>
      </c>
      <c r="R537" s="3">
        <v>35.216329999999999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v>-33.867849999999997</v>
      </c>
      <c r="R538" s="3">
        <v>151.20732000000001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v>40.714269999999999</v>
      </c>
      <c r="R539" s="3">
        <v>-74.005970000000005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v>22.278320000000001</v>
      </c>
      <c r="R540" s="3">
        <v>114.17469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v>32.080880000000001</v>
      </c>
      <c r="R541" s="3">
        <v>34.780569999999997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v>-23.547499999999999</v>
      </c>
      <c r="R542" s="3">
        <v>-46.636110000000002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v>37.774929999999998</v>
      </c>
      <c r="R543" s="3">
        <v>-122.41942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v>32.080880000000001</v>
      </c>
      <c r="R544" s="3">
        <v>34.780569999999997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v>40.714269999999999</v>
      </c>
      <c r="R545" s="3">
        <v>-74.005970000000005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v>42.358429999999998</v>
      </c>
      <c r="R546" s="3">
        <v>-71.05977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v>40.714269999999999</v>
      </c>
      <c r="R547" s="3">
        <v>-74.005970000000005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v>32.080880000000001</v>
      </c>
      <c r="R548" s="3">
        <v>34.780569999999997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v>37.774929999999998</v>
      </c>
      <c r="R549" s="3">
        <v>-122.41942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v>40.714269999999999</v>
      </c>
      <c r="R550" s="3">
        <v>-74.005970000000005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v>40.440620000000003</v>
      </c>
      <c r="R551" s="3">
        <v>-79.995890000000003</v>
      </c>
    </row>
    <row r="552" spans="1:18" x14ac:dyDescent="0.2">
      <c r="A552" s="3">
        <v>551</v>
      </c>
      <c r="B552" s="3" t="s">
        <v>901</v>
      </c>
      <c r="C552" s="3" t="s">
        <v>79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v>34.052230000000002</v>
      </c>
      <c r="R552" s="3">
        <v>-118.24368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v>37.441879999999998</v>
      </c>
      <c r="R553" s="3">
        <v>-122.14302000000001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v>40.714269999999999</v>
      </c>
      <c r="R554" s="3">
        <v>-74.005970000000005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v>40.714269999999999</v>
      </c>
      <c r="R555" s="3">
        <v>-74.005970000000005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v>51.50853</v>
      </c>
      <c r="R556" s="3">
        <v>-0.12573999999999999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v>40.714269999999999</v>
      </c>
      <c r="R557" s="3">
        <v>-74.005970000000005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v>39.952379999999998</v>
      </c>
      <c r="R558" s="3">
        <v>-75.163619999999995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v>37.774929999999998</v>
      </c>
      <c r="R559" s="3">
        <v>-122.41942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v>51.50853</v>
      </c>
      <c r="R560" s="3">
        <v>-0.12573999999999999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v>52.524369999999998</v>
      </c>
      <c r="R561" s="3">
        <v>13.41053</v>
      </c>
    </row>
    <row r="562" spans="1:18" x14ac:dyDescent="0.2">
      <c r="A562" s="3">
        <v>561</v>
      </c>
      <c r="B562" s="3" t="s">
        <v>598</v>
      </c>
      <c r="C562" s="3" t="s">
        <v>79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v>34.052230000000002</v>
      </c>
      <c r="R562" s="3">
        <v>-118.24368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v>40.714269999999999</v>
      </c>
      <c r="R563" s="3">
        <v>-74.005970000000005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v>-27.59667</v>
      </c>
      <c r="R564" s="3">
        <v>-48.549169999999997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v>37.774929999999998</v>
      </c>
      <c r="R565" s="3">
        <v>-122.41942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v>14.6937</v>
      </c>
      <c r="R566" s="3">
        <v>-17.44406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v>37.774929999999998</v>
      </c>
      <c r="R567" s="3">
        <v>-122.41942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v>41.850029999999997</v>
      </c>
      <c r="R568" s="3">
        <v>-87.650049999999993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v>37.774929999999998</v>
      </c>
      <c r="R569" s="3">
        <v>-122.41942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v>51.50853</v>
      </c>
      <c r="R570" s="3">
        <v>-0.12573999999999999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v>12.97194</v>
      </c>
      <c r="R571" s="3">
        <v>77.593689999999995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v>51.50853</v>
      </c>
      <c r="R572" s="3">
        <v>-0.12573999999999999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v>41.850029999999997</v>
      </c>
      <c r="R573" s="3">
        <v>-87.650049999999993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v>40.714269999999999</v>
      </c>
      <c r="R574" s="3">
        <v>-74.005970000000005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v>40.714269999999999</v>
      </c>
      <c r="R575" s="3">
        <v>-74.005970000000005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v>39.961179999999999</v>
      </c>
      <c r="R576" s="3">
        <v>-82.99879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v>47.606209999999997</v>
      </c>
      <c r="R577" s="3">
        <v>-122.33207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v>43.706429999999997</v>
      </c>
      <c r="R578" s="3">
        <v>-79.39864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v>45.9636</v>
      </c>
      <c r="R579" s="3">
        <v>-66.643100000000004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v>37.774929999999998</v>
      </c>
      <c r="R580" s="3">
        <v>-122.41942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v>32.080880000000001</v>
      </c>
      <c r="R581" s="3">
        <v>34.780569999999997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v>51.50853</v>
      </c>
      <c r="R582" s="3">
        <v>-0.12573999999999999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v>40.714269999999999</v>
      </c>
      <c r="R583" s="3">
        <v>-74.005970000000005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v>47.606209999999997</v>
      </c>
      <c r="R584" s="3">
        <v>-122.33207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v>47.606209999999997</v>
      </c>
      <c r="R585" s="3">
        <v>-122.33207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v>42.358429999999998</v>
      </c>
      <c r="R586" s="3">
        <v>-71.05977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v>37.774929999999998</v>
      </c>
      <c r="R587" s="3">
        <v>-122.41942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v>-33.867849999999997</v>
      </c>
      <c r="R588" s="3">
        <v>151.20732000000001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v>-23.547499999999999</v>
      </c>
      <c r="R589" s="3">
        <v>-46.636110000000002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v>32.080880000000001</v>
      </c>
      <c r="R590" s="3">
        <v>34.780569999999997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v>42.358429999999998</v>
      </c>
      <c r="R591" s="3">
        <v>-71.05977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v>37.339390000000002</v>
      </c>
      <c r="R592" s="3">
        <v>-121.89496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v>32.080880000000001</v>
      </c>
      <c r="R593" s="3">
        <v>34.780569999999997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v>-33.867849999999997</v>
      </c>
      <c r="R594" s="3">
        <v>151.20732000000001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v>-33.867849999999997</v>
      </c>
      <c r="R595" s="3">
        <v>151.20732000000001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v>40.714269999999999</v>
      </c>
      <c r="R596" s="3">
        <v>-74.005970000000005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v>45.411169999999998</v>
      </c>
      <c r="R597" s="3">
        <v>-75.698120000000003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v>43.706429999999997</v>
      </c>
      <c r="R598" s="3">
        <v>-79.39864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v>42.331429999999997</v>
      </c>
      <c r="R599" s="3">
        <v>-83.045749999999998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v>32.080880000000001</v>
      </c>
      <c r="R600" s="3">
        <v>34.780569999999997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v>38.895110000000003</v>
      </c>
      <c r="R601" s="3">
        <v>-77.036370000000005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v>37.774929999999998</v>
      </c>
      <c r="R602" s="3">
        <v>-122.41942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v>37.774929999999998</v>
      </c>
      <c r="R603" s="3">
        <v>-122.41942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v>43.706429999999997</v>
      </c>
      <c r="R604" s="3">
        <v>-79.39864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v>37.774929999999998</v>
      </c>
      <c r="R605" s="3">
        <v>-122.41942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v>-33.867849999999997</v>
      </c>
      <c r="R606" s="3">
        <v>151.20732000000001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v>32.080880000000001</v>
      </c>
      <c r="R607" s="3">
        <v>34.780569999999997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v>-23.547499999999999</v>
      </c>
      <c r="R608" s="3">
        <v>-46.636110000000002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v>40.714269999999999</v>
      </c>
      <c r="R609" s="3">
        <v>-74.005970000000005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v>40.714269999999999</v>
      </c>
      <c r="R610" s="3">
        <v>-74.005970000000005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v>37.774929999999998</v>
      </c>
      <c r="R611" s="3">
        <v>-122.41942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v>47.606209999999997</v>
      </c>
      <c r="R612" s="3">
        <v>-122.33207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v>37.453830000000004</v>
      </c>
      <c r="R613" s="3">
        <v>-122.18219000000001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v>-1.2833300000000001</v>
      </c>
      <c r="R614" s="3">
        <v>36.816670000000002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v>-1.2833300000000001</v>
      </c>
      <c r="R615" s="3">
        <v>36.816670000000002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v>40.014989999999997</v>
      </c>
      <c r="R616" s="3">
        <v>-105.27055</v>
      </c>
    </row>
    <row r="617" spans="1:18" x14ac:dyDescent="0.2">
      <c r="A617" s="3">
        <v>616</v>
      </c>
      <c r="B617" s="3" t="s">
        <v>78</v>
      </c>
      <c r="C617" s="3" t="s">
        <v>79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v>34.052230000000002</v>
      </c>
      <c r="R617" s="3">
        <v>-118.24368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v>49.249659999999999</v>
      </c>
      <c r="R618" s="3">
        <v>-123.11933999999999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42">
        <v>3766243</v>
      </c>
      <c r="R619" s="42">
        <v>-12187468</v>
      </c>
    </row>
    <row r="620" spans="1:18" ht="16" x14ac:dyDescent="0.2">
      <c r="A620" s="3">
        <v>619</v>
      </c>
      <c r="B620" s="3" t="s">
        <v>622</v>
      </c>
      <c r="C620" s="3" t="s">
        <v>1735</v>
      </c>
      <c r="D620" s="11" t="s">
        <v>27</v>
      </c>
      <c r="E620" s="11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v>37.774929999999998</v>
      </c>
      <c r="R620" s="3">
        <v>-122.41942</v>
      </c>
    </row>
    <row r="621" spans="1:18" x14ac:dyDescent="0.2">
      <c r="A621" s="3">
        <v>620</v>
      </c>
      <c r="B621" s="3" t="s">
        <v>846</v>
      </c>
      <c r="C621" s="3" t="s">
        <v>79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v>34.052230000000002</v>
      </c>
      <c r="R621" s="3">
        <v>-118.24368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v>19.07283</v>
      </c>
      <c r="R622" s="3">
        <v>72.88261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v>37.774929999999998</v>
      </c>
      <c r="R623" s="3">
        <v>-122.41942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v>45.508839999999999</v>
      </c>
      <c r="R624" s="3">
        <v>-73.587810000000005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v>42.358429999999998</v>
      </c>
      <c r="R625" s="3">
        <v>-71.05977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v>43.706429999999997</v>
      </c>
      <c r="R626" s="3">
        <v>-79.39864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v>43.706429999999997</v>
      </c>
      <c r="R627" s="3">
        <v>-79.39864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v>41.850029999999997</v>
      </c>
      <c r="R628" s="3">
        <v>-87.650049999999993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v>-23.547499999999999</v>
      </c>
      <c r="R629" s="3">
        <v>-46.636110000000002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v>32.080880000000001</v>
      </c>
      <c r="R630" s="3">
        <v>34.780569999999997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v>41.850029999999997</v>
      </c>
      <c r="R631" s="3">
        <v>-87.650049999999993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v>49.249659999999999</v>
      </c>
      <c r="R632" s="3">
        <v>-123.11933999999999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v>-37.814</v>
      </c>
      <c r="R633" s="3">
        <v>144.96332000000001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v>-25.427779999999998</v>
      </c>
      <c r="R634" s="3">
        <v>-49.273060000000001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v>37.339390000000002</v>
      </c>
      <c r="R635" s="3">
        <v>-121.89496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v>42.358429999999998</v>
      </c>
      <c r="R636" s="3">
        <v>-71.05977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>
        <v>37.584099999999999</v>
      </c>
      <c r="R637" s="3">
        <v>-122.36608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v>51.50853</v>
      </c>
      <c r="R638" s="3">
        <v>-0.12573999999999999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v>-23.547499999999999</v>
      </c>
      <c r="R639" s="3">
        <v>-46.636110000000002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v>37.774929999999998</v>
      </c>
      <c r="R640" s="3">
        <v>-122.41942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v>41.850029999999997</v>
      </c>
      <c r="R641" s="3">
        <v>-87.650049999999993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v>-1.2833300000000001</v>
      </c>
      <c r="R642" s="3">
        <v>36.816670000000002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v>37.668819999999997</v>
      </c>
      <c r="R643" s="3">
        <v>-122.0808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v>40.714269999999999</v>
      </c>
      <c r="R644" s="3">
        <v>-74.005970000000005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v>37.774929999999998</v>
      </c>
      <c r="R645" s="3">
        <v>-122.41942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v>40.714269999999999</v>
      </c>
      <c r="R646" s="3">
        <v>-74.005970000000005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v>41.053429999999999</v>
      </c>
      <c r="R647" s="3">
        <v>-73.538730000000001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v>45.508839999999999</v>
      </c>
      <c r="R648" s="3">
        <v>-73.587810000000005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v>32.080880000000001</v>
      </c>
      <c r="R649" s="3">
        <v>34.780569999999997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v>39.768380000000001</v>
      </c>
      <c r="R650" s="3">
        <v>-86.15804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v>37.354109999999999</v>
      </c>
      <c r="R651" s="3">
        <v>-121.95524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v>37.774929999999998</v>
      </c>
      <c r="R652" s="3">
        <v>-122.41942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v>30.267150000000001</v>
      </c>
      <c r="R653" s="3">
        <v>-97.74306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v>42.358429999999998</v>
      </c>
      <c r="R654" s="3">
        <v>-71.05977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v>47.606209999999997</v>
      </c>
      <c r="R655" s="3">
        <v>-122.33207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v>32.080880000000001</v>
      </c>
      <c r="R656" s="3">
        <v>34.780569999999997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v>42.358429999999998</v>
      </c>
      <c r="R657" s="3">
        <v>-71.05977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v>42.358429999999998</v>
      </c>
      <c r="R658" s="3">
        <v>-71.05977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v>40.714269999999999</v>
      </c>
      <c r="R659" s="3">
        <v>-74.005970000000005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v>37.774929999999998</v>
      </c>
      <c r="R660" s="3">
        <v>-122.41942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v>43.706429999999997</v>
      </c>
      <c r="R661" s="3">
        <v>-79.39864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v>37.774929999999998</v>
      </c>
      <c r="R662" s="3">
        <v>-122.41942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v>52.524369999999998</v>
      </c>
      <c r="R663" s="3">
        <v>13.41053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v>38.895110000000003</v>
      </c>
      <c r="R664" s="3">
        <v>-77.036370000000005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v>37.774929999999998</v>
      </c>
      <c r="R665" s="3">
        <v>-122.41942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v>40.714269999999999</v>
      </c>
      <c r="R666" s="3">
        <v>-74.005970000000005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42">
        <v>3889511</v>
      </c>
      <c r="R667" s="42">
        <v>-7703637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v>51.45523</v>
      </c>
      <c r="R668" s="3">
        <v>-2.5966499999999999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v>37.774929999999998</v>
      </c>
      <c r="R669" s="3">
        <v>-122.41942</v>
      </c>
    </row>
    <row r="670" spans="1:18" x14ac:dyDescent="0.2">
      <c r="A670" s="3">
        <v>669</v>
      </c>
      <c r="B670" s="3" t="s">
        <v>808</v>
      </c>
      <c r="C670" s="3" t="s">
        <v>79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v>34.052230000000002</v>
      </c>
      <c r="R670" s="3">
        <v>-118.24368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v>37.441879999999998</v>
      </c>
      <c r="R671" s="3">
        <v>-122.14302000000001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v>52.524369999999998</v>
      </c>
      <c r="R672" s="3">
        <v>13.41053</v>
      </c>
    </row>
    <row r="673" spans="1:18" x14ac:dyDescent="0.2">
      <c r="A673" s="3">
        <v>672</v>
      </c>
      <c r="B673" s="3" t="s">
        <v>807</v>
      </c>
      <c r="C673" s="3" t="s">
        <v>79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v>34.052230000000002</v>
      </c>
      <c r="R673" s="3">
        <v>-118.24368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v>42.358429999999998</v>
      </c>
      <c r="R674" s="3">
        <v>-71.05977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42">
        <v>-235475</v>
      </c>
      <c r="R675" s="42">
        <v>-4663611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v>37.774929999999998</v>
      </c>
      <c r="R676" s="3">
        <v>-122.41942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v>52.524369999999998</v>
      </c>
      <c r="R677" s="3">
        <v>13.41053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v>6.4540699999999998</v>
      </c>
      <c r="R678" s="3">
        <v>3.3946700000000001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v>45.523449999999997</v>
      </c>
      <c r="R679" s="3">
        <v>-122.67621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v>32.080880000000001</v>
      </c>
      <c r="R680" s="3">
        <v>34.780569999999997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v>37.774929999999998</v>
      </c>
      <c r="R681" s="3">
        <v>-122.41942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v>37.774929999999998</v>
      </c>
      <c r="R682" s="3">
        <v>-122.41942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v>35.772100000000002</v>
      </c>
      <c r="R683" s="3">
        <v>-78.63861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v>55.675939999999997</v>
      </c>
      <c r="R684" s="3">
        <v>12.565530000000001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v>13.75398</v>
      </c>
      <c r="R685" s="3">
        <v>100.50144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v>32.080880000000001</v>
      </c>
      <c r="R686" s="3">
        <v>34.780569999999997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v>51.50853</v>
      </c>
      <c r="R687" s="3">
        <v>-0.12573999999999999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v>37.774929999999998</v>
      </c>
      <c r="R688" s="3">
        <v>-122.41942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v>42.358429999999998</v>
      </c>
      <c r="R689" s="3">
        <v>-71.05977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v>40.714269999999999</v>
      </c>
      <c r="R690" s="3">
        <v>-74.005970000000005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v>52.524369999999998</v>
      </c>
      <c r="R691" s="3">
        <v>13.41053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v>52.524369999999998</v>
      </c>
      <c r="R692" s="3">
        <v>13.41053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v>37.774929999999998</v>
      </c>
      <c r="R693" s="3">
        <v>-122.41942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v>59.32938</v>
      </c>
      <c r="R694" s="3">
        <v>18.068709999999999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v>40.714269999999999</v>
      </c>
      <c r="R695" s="3">
        <v>-74.005970000000005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v>37.507159999999999</v>
      </c>
      <c r="R696" s="3">
        <v>-122.26052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v>12.97194</v>
      </c>
      <c r="R697" s="3">
        <v>77.593689999999995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v>51.50853</v>
      </c>
      <c r="R698" s="3">
        <v>-0.12573999999999999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v>42.358429999999998</v>
      </c>
      <c r="R699" s="3">
        <v>-71.05977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v>-23.547499999999999</v>
      </c>
      <c r="R700" s="3">
        <v>-46.636110000000002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v>43.706429999999997</v>
      </c>
      <c r="R701" s="3">
        <v>-79.39864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v>40.714269999999999</v>
      </c>
      <c r="R702" s="3">
        <v>-74.005970000000005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v>37.441879999999998</v>
      </c>
      <c r="R703" s="3">
        <v>-122.14302000000001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v>40.714269999999999</v>
      </c>
      <c r="R704" s="3">
        <v>-74.005970000000005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v>41.850029999999997</v>
      </c>
      <c r="R705" s="3">
        <v>-87.650049999999993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v>52.524369999999998</v>
      </c>
      <c r="R706" s="3">
        <v>13.41053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v>49.249659999999999</v>
      </c>
      <c r="R707" s="3">
        <v>-123.11933999999999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v>37.774929999999998</v>
      </c>
      <c r="R708" s="3">
        <v>-122.41942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v>37.774929999999998</v>
      </c>
      <c r="R709" s="3">
        <v>-122.41942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v>37.774929999999998</v>
      </c>
      <c r="R710" s="3">
        <v>-122.41942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v>37.774929999999998</v>
      </c>
      <c r="R711" s="3">
        <v>-122.41942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42">
        <v>3728717</v>
      </c>
      <c r="R712" s="42">
        <v>-1219499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v>40.760779999999997</v>
      </c>
      <c r="R713" s="3">
        <v>-111.89105000000001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v>-33.867849999999997</v>
      </c>
      <c r="R714" s="3">
        <v>151.20732000000001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v>41.850029999999997</v>
      </c>
      <c r="R715" s="3">
        <v>-87.650049999999993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v>1.2896700000000001</v>
      </c>
      <c r="R716" s="3">
        <v>103.85007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v>37.485219999999998</v>
      </c>
      <c r="R717" s="3">
        <v>-122.23635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v>40.714269999999999</v>
      </c>
      <c r="R718" s="3">
        <v>-74.005970000000005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v>37.973529999999997</v>
      </c>
      <c r="R719" s="3">
        <v>-122.53109000000001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v>37.562989999999999</v>
      </c>
      <c r="R720" s="3">
        <v>-122.32553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v>37.339390000000002</v>
      </c>
      <c r="R721" s="3">
        <v>-121.89496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v>40.714269999999999</v>
      </c>
      <c r="R722" s="3">
        <v>-74.005970000000005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v>37.774929999999998</v>
      </c>
      <c r="R723" s="3">
        <v>-122.41942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v>55.675939999999997</v>
      </c>
      <c r="R724" s="3">
        <v>12.565530000000001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v>40.714269999999999</v>
      </c>
      <c r="R725" s="3">
        <v>-74.005970000000005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v>37.774929999999998</v>
      </c>
      <c r="R726" s="3">
        <v>-122.41942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v>37.386049999999997</v>
      </c>
      <c r="R727" s="3">
        <v>-122.08385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42">
        <v>3777493</v>
      </c>
      <c r="R728" s="42">
        <v>-12241942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v>12.97194</v>
      </c>
      <c r="R729" s="3">
        <v>77.593689999999995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v>12.97194</v>
      </c>
      <c r="R730" s="3">
        <v>77.593689999999995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v>40.714269999999999</v>
      </c>
      <c r="R731" s="3">
        <v>-74.005970000000005</v>
      </c>
    </row>
    <row r="732" spans="1:18" x14ac:dyDescent="0.2">
      <c r="A732" s="3">
        <v>731</v>
      </c>
      <c r="B732" s="3" t="s">
        <v>78</v>
      </c>
      <c r="C732" s="3" t="s">
        <v>79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v>34.052230000000002</v>
      </c>
      <c r="R732" s="3">
        <v>-118.24368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v>37.441879999999998</v>
      </c>
      <c r="R733" s="3">
        <v>-122.14302000000001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v>37.774929999999998</v>
      </c>
      <c r="R734" s="3">
        <v>-122.41942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v>47.606209999999997</v>
      </c>
      <c r="R735" s="3">
        <v>-122.33207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v>37.774929999999998</v>
      </c>
      <c r="R736" s="3">
        <v>-122.41942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v>39.952379999999998</v>
      </c>
      <c r="R737" s="3">
        <v>-75.163619999999995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v>51.50853</v>
      </c>
      <c r="R738" s="3">
        <v>-0.12573999999999999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v>-19.920829999999999</v>
      </c>
      <c r="R739" s="3">
        <v>-43.937779999999997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v>37.774929999999998</v>
      </c>
      <c r="R740" s="3">
        <v>-122.41942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v>37.774929999999998</v>
      </c>
      <c r="R741" s="3">
        <v>-122.41942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v>52.524369999999998</v>
      </c>
      <c r="R742" s="3">
        <v>13.41053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v>30.267150000000001</v>
      </c>
      <c r="R743" s="3">
        <v>-97.74306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v>28.651949999999999</v>
      </c>
      <c r="R744" s="3">
        <v>77.231489999999994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v>32.080880000000001</v>
      </c>
      <c r="R745" s="3">
        <v>34.780569999999997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v>31.76904</v>
      </c>
      <c r="R746" s="3">
        <v>35.216329999999999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>
        <v>34.020290000000003</v>
      </c>
      <c r="R747" s="3">
        <v>-117.86534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v>42.358429999999998</v>
      </c>
      <c r="R748" s="3">
        <v>-71.05977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v>-23.547499999999999</v>
      </c>
      <c r="R749" s="3">
        <v>-46.636110000000002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v>37.774929999999998</v>
      </c>
      <c r="R750" s="3">
        <v>-122.41942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v>37.774929999999998</v>
      </c>
      <c r="R751" s="3">
        <v>-122.41942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v>32.080880000000001</v>
      </c>
      <c r="R752" s="3">
        <v>34.780569999999997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v>40.440620000000003</v>
      </c>
      <c r="R753" s="3">
        <v>-79.995890000000003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v>42.358429999999998</v>
      </c>
      <c r="R754" s="3">
        <v>-71.05977</v>
      </c>
    </row>
    <row r="755" spans="1:18" x14ac:dyDescent="0.2">
      <c r="A755" s="3">
        <v>754</v>
      </c>
      <c r="B755" s="3" t="s">
        <v>737</v>
      </c>
      <c r="C755" s="3" t="s">
        <v>738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v>35.28275</v>
      </c>
      <c r="R755" s="3">
        <v>-120.65962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v>47.606209999999997</v>
      </c>
      <c r="R756" s="3">
        <v>-122.33207</v>
      </c>
    </row>
    <row r="757" spans="1:18" x14ac:dyDescent="0.2">
      <c r="A757" s="3">
        <v>756</v>
      </c>
      <c r="B757" s="3" t="s">
        <v>736</v>
      </c>
      <c r="C757" s="3" t="s">
        <v>79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v>34.052230000000002</v>
      </c>
      <c r="R757" s="3">
        <v>-118.24368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v>45.508839999999999</v>
      </c>
      <c r="R758" s="3">
        <v>-73.587810000000005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v>47.606209999999997</v>
      </c>
      <c r="R759" s="3">
        <v>-122.33207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v>40.440620000000003</v>
      </c>
      <c r="R760" s="3">
        <v>-79.995890000000003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v>37.441879999999998</v>
      </c>
      <c r="R761" s="3">
        <v>-122.14302000000001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v>40.714269999999999</v>
      </c>
      <c r="R762" s="3">
        <v>-74.005970000000005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v>59.32938</v>
      </c>
      <c r="R763" s="3">
        <v>18.068709999999999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v>37.774929999999998</v>
      </c>
      <c r="R764" s="3">
        <v>-122.41942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v>49.249659999999999</v>
      </c>
      <c r="R765" s="3">
        <v>-123.11933999999999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v>59.912730000000003</v>
      </c>
      <c r="R766" s="3">
        <v>10.746090000000001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v>37.562989999999999</v>
      </c>
      <c r="R767" s="3">
        <v>-122.32553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v>37.774929999999998</v>
      </c>
      <c r="R768" s="3">
        <v>-122.41942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v>32.080880000000001</v>
      </c>
      <c r="R769" s="3">
        <v>34.780569999999997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v>37.774929999999998</v>
      </c>
      <c r="R770" s="3">
        <v>-122.41942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v>49.249659999999999</v>
      </c>
      <c r="R771" s="3">
        <v>-123.11933999999999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v>37.774929999999998</v>
      </c>
      <c r="R772" s="3">
        <v>-122.41942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v>37.774929999999998</v>
      </c>
      <c r="R773" s="3">
        <v>-122.41942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v>52.524369999999998</v>
      </c>
      <c r="R774" s="3">
        <v>13.41053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v>52.524369999999998</v>
      </c>
      <c r="R775" s="3">
        <v>13.41053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v>37.774929999999998</v>
      </c>
      <c r="R776" s="3">
        <v>-122.41942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v>55.675939999999997</v>
      </c>
      <c r="R777" s="3">
        <v>12.565530000000001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v>37.774929999999998</v>
      </c>
      <c r="R778" s="3">
        <v>-122.41942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v>37.774929999999998</v>
      </c>
      <c r="R779" s="3">
        <v>-122.41942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v>40.676670000000001</v>
      </c>
      <c r="R780" s="3">
        <v>-95.859170000000006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v>-6.21462</v>
      </c>
      <c r="R781" s="3">
        <v>106.84513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v>52.524369999999998</v>
      </c>
      <c r="R782" s="3">
        <v>13.41053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v>37.774929999999998</v>
      </c>
      <c r="R783" s="3">
        <v>-122.41942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v>40.714269999999999</v>
      </c>
      <c r="R784" s="3">
        <v>-74.005970000000005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v>-23.547499999999999</v>
      </c>
      <c r="R785" s="3">
        <v>-46.636110000000002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v>37.774929999999998</v>
      </c>
      <c r="R786" s="3">
        <v>-122.41942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v>12.97194</v>
      </c>
      <c r="R787" s="3">
        <v>77.593689999999995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v>37.774929999999998</v>
      </c>
      <c r="R788" s="3">
        <v>-122.41942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v>42.358429999999998</v>
      </c>
      <c r="R789" s="3">
        <v>-71.05977</v>
      </c>
    </row>
    <row r="790" spans="1:18" x14ac:dyDescent="0.2">
      <c r="A790" s="3">
        <v>789</v>
      </c>
      <c r="B790" s="3" t="s">
        <v>705</v>
      </c>
      <c r="C790" s="3" t="s">
        <v>79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v>34.052230000000002</v>
      </c>
      <c r="R790" s="3">
        <v>-118.24368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v>47.606209999999997</v>
      </c>
      <c r="R791" s="3">
        <v>-122.33207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v>37.774929999999998</v>
      </c>
      <c r="R792" s="3">
        <v>-122.41942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v>37.485219999999998</v>
      </c>
      <c r="R793" s="3">
        <v>-122.23635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v>37.453830000000004</v>
      </c>
      <c r="R794" s="3">
        <v>-122.18219000000001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v>32.080880000000001</v>
      </c>
      <c r="R795" s="3">
        <v>34.780569999999997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v>12.97194</v>
      </c>
      <c r="R796" s="3">
        <v>77.593689999999995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v>47.606209999999997</v>
      </c>
      <c r="R797" s="3">
        <v>-122.33207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v>39.961179999999999</v>
      </c>
      <c r="R798" s="3">
        <v>-82.99879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v>37.774929999999998</v>
      </c>
      <c r="R799" s="3">
        <v>-122.41942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v>-6.21462</v>
      </c>
      <c r="R800" s="3">
        <v>106.84513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v>37.774929999999998</v>
      </c>
      <c r="R801" s="3">
        <v>-122.41942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v>37.774929999999998</v>
      </c>
      <c r="R802" s="3">
        <v>-122.41942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v>26.625350000000001</v>
      </c>
      <c r="R803" s="3">
        <v>-81.624799999999993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v>37.354109999999999</v>
      </c>
      <c r="R804" s="3">
        <v>-121.95524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v>52.524369999999998</v>
      </c>
      <c r="R805" s="3">
        <v>13.41053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v>37.668819999999997</v>
      </c>
      <c r="R806" s="3">
        <v>-122.0808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v>37.354109999999999</v>
      </c>
      <c r="R807" s="3">
        <v>-121.95524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v>41.735489999999999</v>
      </c>
      <c r="R808" s="3">
        <v>-111.83439</v>
      </c>
    </row>
    <row r="809" spans="1:18" x14ac:dyDescent="0.2">
      <c r="A809" s="3">
        <v>808</v>
      </c>
      <c r="B809" s="3" t="s">
        <v>690</v>
      </c>
      <c r="C809" s="3" t="s">
        <v>77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v>32.715710000000001</v>
      </c>
      <c r="R809" s="3">
        <v>-117.16472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v>37.774929999999998</v>
      </c>
      <c r="R810" s="3">
        <v>-122.41942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v>59.436959999999999</v>
      </c>
      <c r="R811" s="3">
        <v>24.753530000000001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v>40.714269999999999</v>
      </c>
      <c r="R812" s="3">
        <v>-74.005970000000005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v>37.774929999999998</v>
      </c>
      <c r="R813" s="3">
        <v>-122.41942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v>37.774929999999998</v>
      </c>
      <c r="R814" s="3">
        <v>-122.41942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v>-37.814</v>
      </c>
      <c r="R815" s="3">
        <v>144.96332000000001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v>53.550730000000001</v>
      </c>
      <c r="R816" s="3">
        <v>9.9930199999999996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v>40.714269999999999</v>
      </c>
      <c r="R817" s="3">
        <v>-74.005970000000005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v>40.714269999999999</v>
      </c>
      <c r="R818" s="3">
        <v>-74.005970000000005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v>47.606209999999997</v>
      </c>
      <c r="R819" s="3">
        <v>-122.33207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v>37.339390000000002</v>
      </c>
      <c r="R820" s="3">
        <v>-121.89496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v>39.158169999999998</v>
      </c>
      <c r="R821" s="3">
        <v>-75.524370000000005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v>42.358429999999998</v>
      </c>
      <c r="R822" s="3">
        <v>-71.05977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v>42.358429999999998</v>
      </c>
      <c r="R823" s="3">
        <v>-71.05977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v>40.714269999999999</v>
      </c>
      <c r="R824" s="3">
        <v>-74.005970000000005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v>-1.2833300000000001</v>
      </c>
      <c r="R825" s="3">
        <v>36.816670000000002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v>53.333060000000003</v>
      </c>
      <c r="R826" s="3">
        <v>-6.2488900000000003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v>40.714269999999999</v>
      </c>
      <c r="R827" s="3">
        <v>-74.005970000000005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42">
        <v>5333306</v>
      </c>
      <c r="R828" s="42">
        <v>-624889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v>40.714269999999999</v>
      </c>
      <c r="R829" s="3">
        <v>-74.005970000000005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v>57.707160000000002</v>
      </c>
      <c r="R830" s="3">
        <v>11.96679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v>43.706429999999997</v>
      </c>
      <c r="R831" s="3">
        <v>-79.39864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v>37.339390000000002</v>
      </c>
      <c r="R832" s="3">
        <v>-121.89496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v>43.706429999999997</v>
      </c>
      <c r="R833" s="3">
        <v>-79.39864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v>33.44838</v>
      </c>
      <c r="R834" s="3">
        <v>-112.07404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v>37.386049999999997</v>
      </c>
      <c r="R835" s="3">
        <v>-122.08385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v>37.485219999999998</v>
      </c>
      <c r="R836" s="3">
        <v>-122.23635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v>28.460100000000001</v>
      </c>
      <c r="R837" s="3">
        <v>77.026349999999994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v>6.4540699999999998</v>
      </c>
      <c r="R838" s="3">
        <v>3.3946700000000001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v>25.077249999999999</v>
      </c>
      <c r="R839" s="3">
        <v>55.309269999999998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v>-6.21462</v>
      </c>
      <c r="R840" s="3">
        <v>106.84513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v>1.2896700000000001</v>
      </c>
      <c r="R841" s="3">
        <v>103.85007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v>-34.613149999999997</v>
      </c>
      <c r="R842" s="3">
        <v>-58.377229999999997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v>6.4540699999999998</v>
      </c>
      <c r="R843" s="3">
        <v>3.3946700000000001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v>51.50853</v>
      </c>
      <c r="R844" s="3">
        <v>-0.12573999999999999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v>6.4540699999999998</v>
      </c>
      <c r="R845" s="3">
        <v>3.3946700000000001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v>12.97194</v>
      </c>
      <c r="R846" s="3">
        <v>77.593689999999995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v>-6.21462</v>
      </c>
      <c r="R847" s="3">
        <v>106.84513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v>43.466799999999999</v>
      </c>
      <c r="R848" s="3">
        <v>-80.516390000000001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v>40.714269999999999</v>
      </c>
      <c r="R849" s="3">
        <v>-74.005970000000005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v>52.524369999999998</v>
      </c>
      <c r="R850" s="3">
        <v>13.41053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v>52.524369999999998</v>
      </c>
      <c r="R851" s="3">
        <v>13.41053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v>-23.547499999999999</v>
      </c>
      <c r="R852" s="3">
        <v>-46.636110000000002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v>-37.814</v>
      </c>
      <c r="R853" s="3">
        <v>144.96332000000001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v>51.50853</v>
      </c>
      <c r="R854" s="3">
        <v>-0.12573999999999999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v>37.774929999999998</v>
      </c>
      <c r="R855" s="3">
        <v>-122.41942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v>38.581569999999999</v>
      </c>
      <c r="R856" s="3">
        <v>-121.4944</v>
      </c>
    </row>
    <row r="857" spans="1:18" x14ac:dyDescent="0.2">
      <c r="A857" s="3">
        <v>856</v>
      </c>
      <c r="B857" s="3" t="s">
        <v>637</v>
      </c>
      <c r="C857" s="3" t="s">
        <v>79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v>34.052230000000002</v>
      </c>
      <c r="R857" s="3">
        <v>-118.24368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v>37.774929999999998</v>
      </c>
      <c r="R858" s="3">
        <v>-122.41942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v>12.97194</v>
      </c>
      <c r="R859" s="3">
        <v>77.593689999999995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v>51.50853</v>
      </c>
      <c r="R860" s="3">
        <v>-0.12573999999999999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v>-34.613149999999997</v>
      </c>
      <c r="R861" s="3">
        <v>-58.377229999999997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v>-6.21462</v>
      </c>
      <c r="R862" s="3">
        <v>106.84513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v>40.714269999999999</v>
      </c>
      <c r="R863" s="3">
        <v>-74.005970000000005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v>40.714269999999999</v>
      </c>
      <c r="R864" s="3">
        <v>-74.005970000000005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v>1.2896700000000001</v>
      </c>
      <c r="R865" s="3">
        <v>103.85007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v>37.774929999999998</v>
      </c>
      <c r="R866" s="3">
        <v>-122.41942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v>25.774270000000001</v>
      </c>
      <c r="R867" s="3">
        <v>-80.193659999999994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v>44.475879999999997</v>
      </c>
      <c r="R868" s="3">
        <v>-73.212069999999997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v>42.358429999999998</v>
      </c>
      <c r="R869" s="3">
        <v>-71.05977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v>32.080880000000001</v>
      </c>
      <c r="R870" s="3">
        <v>34.780569999999997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v>43.466799999999999</v>
      </c>
      <c r="R871" s="3">
        <v>-80.516390000000001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v>40.714269999999999</v>
      </c>
      <c r="R872" s="3">
        <v>-74.005970000000005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v>37.774929999999998</v>
      </c>
      <c r="R873" s="3">
        <v>-122.41942</v>
      </c>
    </row>
    <row r="874" spans="1:18" ht="16" x14ac:dyDescent="0.2">
      <c r="A874" s="3">
        <v>873</v>
      </c>
      <c r="B874" s="3" t="s">
        <v>622</v>
      </c>
      <c r="C874" s="3" t="s">
        <v>1735</v>
      </c>
      <c r="D874" s="11" t="s">
        <v>27</v>
      </c>
      <c r="E874" s="11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v>37.774929999999998</v>
      </c>
      <c r="R874" s="3">
        <v>-122.41942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v>32.080880000000001</v>
      </c>
      <c r="R875" s="3">
        <v>34.780569999999997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v>40.714269999999999</v>
      </c>
      <c r="R876" s="3">
        <v>-74.005970000000005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v>52.524369999999998</v>
      </c>
      <c r="R877" s="3">
        <v>13.41053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v>37.441879999999998</v>
      </c>
      <c r="R878" s="3">
        <v>-122.14302000000001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v>40.714269999999999</v>
      </c>
      <c r="R879" s="3">
        <v>-74.005970000000005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v>40.714269999999999</v>
      </c>
      <c r="R880" s="3">
        <v>-74.005970000000005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v>40.714269999999999</v>
      </c>
      <c r="R881" s="3">
        <v>-74.005970000000005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v>-23.547499999999999</v>
      </c>
      <c r="R882" s="3">
        <v>-46.636110000000002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v>37.774929999999998</v>
      </c>
      <c r="R883" s="3">
        <v>-122.41942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v>37.774929999999998</v>
      </c>
      <c r="R884" s="3">
        <v>-122.41942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v>41.850029999999997</v>
      </c>
      <c r="R885" s="3">
        <v>-87.650049999999993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v>59.32938</v>
      </c>
      <c r="R886" s="3">
        <v>18.068709999999999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v>37.774929999999998</v>
      </c>
      <c r="R887" s="3">
        <v>-122.41942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v>37.774929999999998</v>
      </c>
      <c r="R888" s="3">
        <v>-122.41942</v>
      </c>
    </row>
    <row r="889" spans="1:18" x14ac:dyDescent="0.2">
      <c r="A889" s="3">
        <v>888</v>
      </c>
      <c r="B889" s="3" t="s">
        <v>164</v>
      </c>
      <c r="C889" s="3" t="s">
        <v>79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v>34.052230000000002</v>
      </c>
      <c r="R889" s="3">
        <v>-118.24368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v>-23.547499999999999</v>
      </c>
      <c r="R890" s="3">
        <v>-46.636110000000002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v>37.441879999999998</v>
      </c>
      <c r="R891" s="3">
        <v>-122.14302000000001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v>1.2896700000000001</v>
      </c>
      <c r="R892" s="3">
        <v>103.85007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v>32.080880000000001</v>
      </c>
      <c r="R893" s="3">
        <v>34.780569999999997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v>12.97194</v>
      </c>
      <c r="R894" s="3">
        <v>77.593689999999995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v>42.358429999999998</v>
      </c>
      <c r="R895" s="3">
        <v>-71.05977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v>-23.547499999999999</v>
      </c>
      <c r="R896" s="3">
        <v>-46.636110000000002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v>39.099730000000001</v>
      </c>
      <c r="R897" s="3">
        <v>-94.578569999999999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v>52.524369999999998</v>
      </c>
      <c r="R898" s="3">
        <v>13.41053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v>51.50853</v>
      </c>
      <c r="R899" s="3">
        <v>-0.12573999999999999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v>37.774929999999998</v>
      </c>
      <c r="R900" s="3">
        <v>-122.41942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v>48.137430000000002</v>
      </c>
      <c r="R901" s="3">
        <v>11.57549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v>40.760779999999997</v>
      </c>
      <c r="R902" s="3">
        <v>-111.89105000000001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v>33.44838</v>
      </c>
      <c r="R903" s="3">
        <v>-112.07404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v>37.774929999999998</v>
      </c>
      <c r="R904" s="3">
        <v>-122.41942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v>37.774929999999998</v>
      </c>
      <c r="R905" s="3">
        <v>-122.41942</v>
      </c>
    </row>
    <row r="906" spans="1:18" x14ac:dyDescent="0.2">
      <c r="A906" s="3">
        <v>905</v>
      </c>
      <c r="B906" s="3" t="s">
        <v>598</v>
      </c>
      <c r="C906" s="3" t="s">
        <v>79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v>34.052230000000002</v>
      </c>
      <c r="R906" s="3">
        <v>-118.24368</v>
      </c>
    </row>
    <row r="907" spans="1:18" x14ac:dyDescent="0.2">
      <c r="A907" s="3">
        <v>906</v>
      </c>
      <c r="B907" s="3" t="s">
        <v>235</v>
      </c>
      <c r="C907" s="3" t="s">
        <v>79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v>34.052230000000002</v>
      </c>
      <c r="R907" s="3">
        <v>-118.24368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v>-6.21462</v>
      </c>
      <c r="R908" s="3">
        <v>106.84513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v>30.267150000000001</v>
      </c>
      <c r="R909" s="3">
        <v>-97.74306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v>37.562989999999999</v>
      </c>
      <c r="R910" s="3">
        <v>-122.32553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v>40.714269999999999</v>
      </c>
      <c r="R911" s="3">
        <v>-74.005970000000005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v>52.524369999999998</v>
      </c>
      <c r="R912" s="3">
        <v>13.41053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v>45.508839999999999</v>
      </c>
      <c r="R913" s="3">
        <v>-73.587810000000005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v>53.550730000000001</v>
      </c>
      <c r="R914" s="3">
        <v>9.9930199999999996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v>39.739150000000002</v>
      </c>
      <c r="R915" s="3">
        <v>-104.9847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v>43.706429999999997</v>
      </c>
      <c r="R916" s="3">
        <v>-79.39864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v>1.2896700000000001</v>
      </c>
      <c r="R917" s="3">
        <v>103.85007</v>
      </c>
    </row>
    <row r="918" spans="1:18" x14ac:dyDescent="0.2">
      <c r="A918" s="3">
        <v>917</v>
      </c>
      <c r="B918" s="3" t="s">
        <v>587</v>
      </c>
      <c r="C918" s="3" t="s">
        <v>77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v>32.715710000000001</v>
      </c>
      <c r="R918" s="3">
        <v>-117.16472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v>48.853409999999997</v>
      </c>
      <c r="R919" s="3">
        <v>2.3488000000000002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v>43.613500000000002</v>
      </c>
      <c r="R920" s="3">
        <v>-116.20345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v>37.441879999999998</v>
      </c>
      <c r="R921" s="3">
        <v>-122.14302000000001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v>47.606209999999997</v>
      </c>
      <c r="R922" s="3">
        <v>-122.33207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v>39.127110000000002</v>
      </c>
      <c r="R923" s="3">
        <v>-84.514390000000006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v>40.714269999999999</v>
      </c>
      <c r="R924" s="3">
        <v>-74.005970000000005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v>40.714269999999999</v>
      </c>
      <c r="R925" s="3">
        <v>-74.005970000000005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v>37.774929999999998</v>
      </c>
      <c r="R926" s="3">
        <v>-122.41942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v>37.774929999999998</v>
      </c>
      <c r="R927" s="3">
        <v>-122.41942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v>1.2896700000000001</v>
      </c>
      <c r="R928" s="3">
        <v>103.85007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v>32.080880000000001</v>
      </c>
      <c r="R929" s="3">
        <v>34.780569999999997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v>40.714269999999999</v>
      </c>
      <c r="R930" s="3">
        <v>-74.005970000000005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v>39.529629999999997</v>
      </c>
      <c r="R931" s="3">
        <v>-119.8138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v>37.354109999999999</v>
      </c>
      <c r="R932" s="3">
        <v>-121.95524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v>32.080880000000001</v>
      </c>
      <c r="R933" s="3">
        <v>34.780569999999997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v>28.460100000000001</v>
      </c>
      <c r="R934" s="3">
        <v>77.026349999999994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v>12.97194</v>
      </c>
      <c r="R935" s="3">
        <v>77.593689999999995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v>39.907499999999999</v>
      </c>
      <c r="R936" s="3">
        <v>116.39722999999999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v>51.50853</v>
      </c>
      <c r="R937" s="3">
        <v>-0.12573999999999999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v>37.774929999999998</v>
      </c>
      <c r="R938" s="3">
        <v>-122.41942</v>
      </c>
    </row>
    <row r="939" spans="1:18" x14ac:dyDescent="0.2">
      <c r="A939" s="3">
        <v>938</v>
      </c>
      <c r="B939" s="3" t="s">
        <v>568</v>
      </c>
      <c r="C939" s="3" t="s">
        <v>77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v>32.715710000000001</v>
      </c>
      <c r="R939" s="3">
        <v>-117.16472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v>37.774929999999998</v>
      </c>
      <c r="R940" s="3">
        <v>-122.41942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v>30.267150000000001</v>
      </c>
      <c r="R941" s="3">
        <v>-97.74306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v>37.774929999999998</v>
      </c>
      <c r="R942" s="3">
        <v>-122.41942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v>40.714269999999999</v>
      </c>
      <c r="R943" s="3">
        <v>-74.005970000000005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v>32.080880000000001</v>
      </c>
      <c r="R944" s="3">
        <v>34.780569999999997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v>43.706429999999997</v>
      </c>
      <c r="R945" s="3">
        <v>-79.39864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v>36.165889999999997</v>
      </c>
      <c r="R946" s="3">
        <v>-86.784440000000004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v>32.080880000000001</v>
      </c>
      <c r="R947" s="3">
        <v>34.780569999999997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v>49.249659999999999</v>
      </c>
      <c r="R948" s="3">
        <v>-123.11933999999999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v>37.774929999999998</v>
      </c>
      <c r="R949" s="3">
        <v>-122.41942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v>37.368830000000003</v>
      </c>
      <c r="R950" s="3">
        <v>-122.03635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v>40.760779999999997</v>
      </c>
      <c r="R951" s="3">
        <v>-111.89105000000001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v>37.558549999999997</v>
      </c>
      <c r="R952" s="3">
        <v>-122.27108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v>42.358429999999998</v>
      </c>
      <c r="R953" s="3">
        <v>-71.05977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v>51.50853</v>
      </c>
      <c r="R954" s="3">
        <v>-0.12573999999999999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v>33.749000000000002</v>
      </c>
      <c r="R955" s="3">
        <v>-84.387979999999999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v>37.774929999999998</v>
      </c>
      <c r="R956" s="3">
        <v>-122.41942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v>37.774929999999998</v>
      </c>
      <c r="R957" s="3">
        <v>-122.41942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v>-23.547499999999999</v>
      </c>
      <c r="R958" s="3">
        <v>-46.636110000000002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v>35.689500000000002</v>
      </c>
      <c r="R959" s="3">
        <v>139.69171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v>19.07283</v>
      </c>
      <c r="R960" s="3">
        <v>72.88261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v>40.714269999999999</v>
      </c>
      <c r="R961" s="3">
        <v>-74.005970000000005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v>43.706429999999997</v>
      </c>
      <c r="R962" s="3">
        <v>-79.39864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v>12.97194</v>
      </c>
      <c r="R963" s="3">
        <v>77.593689999999995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v>42.358429999999998</v>
      </c>
      <c r="R964" s="3">
        <v>-71.05977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v>51.50853</v>
      </c>
      <c r="R965" s="3">
        <v>-0.12573999999999999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v>12.97194</v>
      </c>
      <c r="R966" s="3">
        <v>77.593689999999995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v>45.508839999999999</v>
      </c>
      <c r="R967" s="3">
        <v>-73.587810000000005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v>-23.547499999999999</v>
      </c>
      <c r="R968" s="3">
        <v>-46.636110000000002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v>37.774929999999998</v>
      </c>
      <c r="R969" s="3">
        <v>-122.41942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42">
        <v>3728717</v>
      </c>
      <c r="R970" s="42">
        <v>-1219499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v>37.386049999999997</v>
      </c>
      <c r="R971" s="3">
        <v>-122.08385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v>51.050109999999997</v>
      </c>
      <c r="R972" s="3">
        <v>-114.08529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v>52.524369999999998</v>
      </c>
      <c r="R973" s="3">
        <v>13.41053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v>49.249659999999999</v>
      </c>
      <c r="R974" s="3">
        <v>-123.11933999999999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v>39.739150000000002</v>
      </c>
      <c r="R975" s="3">
        <v>-104.9847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v>40.014989999999997</v>
      </c>
      <c r="R976" s="3">
        <v>-105.27055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v>47.606209999999997</v>
      </c>
      <c r="R977" s="3">
        <v>-122.33207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v>34.23556</v>
      </c>
      <c r="R978" s="3">
        <v>-77.946039999999996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v>40.714269999999999</v>
      </c>
      <c r="R979" s="3">
        <v>-74.005970000000005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v>51.752220000000001</v>
      </c>
      <c r="R980" s="3">
        <v>-1.25596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v>42.358429999999998</v>
      </c>
      <c r="R981" s="3">
        <v>-71.05977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v>40.714269999999999</v>
      </c>
      <c r="R982" s="3">
        <v>-74.005970000000005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v>40.714269999999999</v>
      </c>
      <c r="R983" s="3">
        <v>-74.005970000000005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v>30.267150000000001</v>
      </c>
      <c r="R984" s="3">
        <v>-97.74306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v>37.774929999999998</v>
      </c>
      <c r="R985" s="3">
        <v>-122.41942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v>40.714269999999999</v>
      </c>
      <c r="R986" s="3">
        <v>-74.005970000000005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v>37.485219999999998</v>
      </c>
      <c r="R987" s="3">
        <v>-122.23635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v>-23.547499999999999</v>
      </c>
      <c r="R988" s="3">
        <v>-46.636110000000002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v>12.97194</v>
      </c>
      <c r="R990" s="3">
        <v>77.593689999999995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v>12.97194</v>
      </c>
      <c r="R991" s="3">
        <v>77.593689999999995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v>38.895110000000003</v>
      </c>
      <c r="R992" s="3">
        <v>-77.036370000000005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v>42.358429999999998</v>
      </c>
      <c r="R993" s="3">
        <v>-71.05977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v>37.441879999999998</v>
      </c>
      <c r="R994" s="3">
        <v>-122.14302000000001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v>40.714269999999999</v>
      </c>
      <c r="R995" s="3">
        <v>-74.005970000000005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v>32.080880000000001</v>
      </c>
      <c r="R996" s="3">
        <v>34.780569999999997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v>59.32938</v>
      </c>
      <c r="R997" s="3">
        <v>18.068709999999999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v>37.774929999999998</v>
      </c>
      <c r="R998" s="20">
        <v>-122.36608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v>37.774929999999998</v>
      </c>
      <c r="R999" s="3">
        <v>-122.41942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v>54.321330000000003</v>
      </c>
      <c r="R1000" s="3">
        <v>10.13489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v>37.774929999999998</v>
      </c>
      <c r="R1001" s="3">
        <v>-122.41942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v>43.706429999999997</v>
      </c>
      <c r="R1002" s="3">
        <v>-79.39864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v>45.523449999999997</v>
      </c>
      <c r="R1003" s="3">
        <v>-122.67621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v>37.441879999999998</v>
      </c>
      <c r="R1004" s="3">
        <v>-122.14302000000001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v>51.50853</v>
      </c>
      <c r="R1005" s="3">
        <v>-0.12573999999999999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v>47.606209999999997</v>
      </c>
      <c r="R1006" s="3">
        <v>-122.33207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v>52.524369999999998</v>
      </c>
      <c r="R1007" s="3">
        <v>13.41053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v>37.386049999999997</v>
      </c>
      <c r="R1008" s="3">
        <v>-122.08385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v>51.50853</v>
      </c>
      <c r="R1009" s="3">
        <v>-0.12573999999999999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v>49.994720000000001</v>
      </c>
      <c r="R1010" s="3">
        <v>8.5836100000000002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42">
        <v>4370643</v>
      </c>
      <c r="R1011" s="42">
        <v>-7939864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v>12.97194</v>
      </c>
      <c r="R1012" s="3">
        <v>77.593689999999995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v>1.2896700000000001</v>
      </c>
      <c r="R1013" s="3">
        <v>103.85007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v>45.508839999999999</v>
      </c>
      <c r="R1014" s="3">
        <v>-73.587810000000005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v>51.50853</v>
      </c>
      <c r="R1015" s="3">
        <v>-0.12573999999999999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v>49.009369999999997</v>
      </c>
      <c r="R1016" s="3">
        <v>8.4044399999999992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v>52.524369999999998</v>
      </c>
      <c r="R1017" s="3">
        <v>13.41053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v>41.38879</v>
      </c>
      <c r="R1018" s="3">
        <v>2.1589900000000002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v>37.485219999999998</v>
      </c>
      <c r="R1019" s="3">
        <v>-122.23635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v>32.080880000000001</v>
      </c>
      <c r="R1020" s="3">
        <v>34.780569999999997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v>42.358429999999998</v>
      </c>
      <c r="R1021" s="3">
        <v>-71.05977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v>37.339390000000002</v>
      </c>
      <c r="R1022" s="3">
        <v>-121.89496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v>50.115519999999997</v>
      </c>
      <c r="R1023" s="3">
        <v>8.6841699999999999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v>40.714269999999999</v>
      </c>
      <c r="R1024" s="3">
        <v>-74.005970000000005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v>37.562989999999999</v>
      </c>
      <c r="R1025" s="3">
        <v>-122.32553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v>37.774929999999998</v>
      </c>
      <c r="R1026" s="3">
        <v>-122.41942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v>37.662430000000001</v>
      </c>
      <c r="R1027" s="3">
        <v>-121.87468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v>40.714269999999999</v>
      </c>
      <c r="R1028" s="3">
        <v>-74.005970000000005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v>42.358429999999998</v>
      </c>
      <c r="R1029" s="3">
        <v>-71.05977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v>45.523449999999997</v>
      </c>
      <c r="R1030" s="3">
        <v>-122.67621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v>37.774929999999998</v>
      </c>
      <c r="R1031" s="3">
        <v>-122.41942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v>40.714269999999999</v>
      </c>
      <c r="R1032" s="3">
        <v>-74.005970000000005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v>30.267150000000001</v>
      </c>
      <c r="R1033" s="3">
        <v>-97.74306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v>37.386049999999997</v>
      </c>
      <c r="R1034" s="3">
        <v>-122.08385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v>47.606209999999997</v>
      </c>
      <c r="R1035" s="3">
        <v>-122.33207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v>37.774929999999998</v>
      </c>
      <c r="R1036" s="3">
        <v>-122.41942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v>37.774929999999998</v>
      </c>
      <c r="R1037" s="3">
        <v>-122.41942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v>37.354109999999999</v>
      </c>
      <c r="R1038" s="3">
        <v>-121.95524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v>37.774929999999998</v>
      </c>
      <c r="R1039" s="3">
        <v>-122.41942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v>32.080880000000001</v>
      </c>
      <c r="R1040" s="3">
        <v>34.780569999999997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v>-23.547499999999999</v>
      </c>
      <c r="R1041" s="3">
        <v>-46.636110000000002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v>19.07283</v>
      </c>
      <c r="R1042" s="3">
        <v>72.88261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v>37.339390000000002</v>
      </c>
      <c r="R1043" s="3">
        <v>-121.89496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v>53.333060000000003</v>
      </c>
      <c r="R1044" s="3">
        <v>-6.2488900000000003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v>-37.814</v>
      </c>
      <c r="R1045" s="3">
        <v>144.96332000000001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v>33.749000000000002</v>
      </c>
      <c r="R1046" s="3">
        <v>-84.387979999999999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v>33.749000000000002</v>
      </c>
      <c r="R1047" s="3">
        <v>-84.387979999999999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v>37.339390000000002</v>
      </c>
      <c r="R1048" s="3">
        <v>-121.89496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v>37.774929999999998</v>
      </c>
      <c r="R1049" s="3">
        <v>-122.41942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v>39.961179999999999</v>
      </c>
      <c r="R1050" s="3">
        <v>-82.99879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v>37.441879999999998</v>
      </c>
      <c r="R1051" s="3">
        <v>-122.14302000000001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v>33.44838</v>
      </c>
      <c r="R1052" s="3">
        <v>-112.07404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v>37.774929999999998</v>
      </c>
      <c r="R1053" s="3">
        <v>-122.41942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v>37.774929999999998</v>
      </c>
      <c r="R1054" s="3">
        <v>-122.41942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v>51.50853</v>
      </c>
      <c r="R1055" s="3">
        <v>-0.12573999999999999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v>37.774929999999998</v>
      </c>
      <c r="R1056" s="3">
        <v>-122.41942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v>39.952379999999998</v>
      </c>
      <c r="R1057" s="3">
        <v>-75.163619999999995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v>39.961179999999999</v>
      </c>
      <c r="R1058" s="3">
        <v>-82.99879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v>37.507159999999999</v>
      </c>
      <c r="R1059" s="3">
        <v>-122.26052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v>32.080880000000001</v>
      </c>
      <c r="R1060" s="3">
        <v>34.780569999999997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v>59.436959999999999</v>
      </c>
      <c r="R1061" s="3">
        <v>24.753530000000001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v>37.368830000000003</v>
      </c>
      <c r="R1062" s="3">
        <v>-122.03635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v>43.706429999999997</v>
      </c>
      <c r="R1063" s="3">
        <v>-79.39864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v>40.714269999999999</v>
      </c>
      <c r="R1064" s="3">
        <v>-74.005970000000005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v>-6.21462</v>
      </c>
      <c r="R1065" s="3">
        <v>106.84513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v>40.714269999999999</v>
      </c>
      <c r="R1066" s="3">
        <v>-74.005970000000005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v>42.358429999999998</v>
      </c>
      <c r="R1067" s="3">
        <v>-71.05977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v>37.774929999999998</v>
      </c>
      <c r="R1068" s="3">
        <v>-122.41942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v>52.524369999999998</v>
      </c>
      <c r="R1069" s="3">
        <v>13.41053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v>40.714269999999999</v>
      </c>
      <c r="R1070" s="3">
        <v>-74.005970000000005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v>-23.547499999999999</v>
      </c>
      <c r="R1071" s="3">
        <v>-46.636110000000002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v>34.052230000000002</v>
      </c>
      <c r="R1072" s="3">
        <v>-118.24368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v>40.714269999999999</v>
      </c>
      <c r="R1073" s="3">
        <v>-74.005970000000005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v>32.080880000000001</v>
      </c>
      <c r="R1074" s="3">
        <v>34.780569999999997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v>37.774929999999998</v>
      </c>
      <c r="R1075" s="3">
        <v>-122.41942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v>37.386049999999997</v>
      </c>
      <c r="R1076" s="3">
        <v>-122.08385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v>47.606209999999997</v>
      </c>
      <c r="R1077" s="3">
        <v>-122.33207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v>37.774929999999998</v>
      </c>
      <c r="R1078" s="3">
        <v>-122.41942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v>37.774929999999998</v>
      </c>
      <c r="R1079" s="3">
        <v>-122.41942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v>43.613500000000002</v>
      </c>
      <c r="R1080" s="3">
        <v>-116.20345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v>40.714269999999999</v>
      </c>
      <c r="R1081" s="3">
        <v>-74.005970000000005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v>-33.867849999999997</v>
      </c>
      <c r="R1082" s="3">
        <v>151.20732000000001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v>12.97194</v>
      </c>
      <c r="R1083" s="3">
        <v>77.593689999999995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v>41.850029999999997</v>
      </c>
      <c r="R1084" s="3">
        <v>-87.650049999999993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v>37.566000000000003</v>
      </c>
      <c r="R1085" s="3">
        <v>126.97839999999999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v>12.97194</v>
      </c>
      <c r="R1086" s="3">
        <v>77.593689999999995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v>52.524369999999998</v>
      </c>
      <c r="R1087" s="3">
        <v>13.41053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v>59.32938</v>
      </c>
      <c r="R1088" s="3">
        <v>18.068709999999999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v>37.774929999999998</v>
      </c>
      <c r="R1089" s="3">
        <v>-122.41942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v>41.850029999999997</v>
      </c>
      <c r="R1090" s="3">
        <v>-87.650049999999993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>
        <v>34.020290000000003</v>
      </c>
      <c r="R1091" s="3">
        <v>-117.86534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v>47.606209999999997</v>
      </c>
      <c r="R1092" s="3">
        <v>-122.33207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v>39.739150000000002</v>
      </c>
      <c r="R1093" s="3">
        <v>-104.9847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v>37.774929999999998</v>
      </c>
      <c r="R1094" s="3">
        <v>-122.41942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v>37.774929999999998</v>
      </c>
      <c r="R1095" s="3">
        <v>-122.41942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v>-23.547499999999999</v>
      </c>
      <c r="R1096" s="3">
        <v>-46.636110000000002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v>48.853409999999997</v>
      </c>
      <c r="R1097" s="3">
        <v>2.3488000000000002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v>37.774929999999998</v>
      </c>
      <c r="R1098" s="3">
        <v>-122.41942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v>41.850029999999997</v>
      </c>
      <c r="R1099" s="3">
        <v>-87.650049999999993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v>37.386049999999997</v>
      </c>
      <c r="R1100" s="3">
        <v>-122.08385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v>37.774929999999998</v>
      </c>
      <c r="R1101" s="3">
        <v>-122.41942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v>18.519570000000002</v>
      </c>
      <c r="R1102" s="3">
        <v>73.855350000000001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v>37.339390000000002</v>
      </c>
      <c r="R1103" s="3">
        <v>-121.89496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v>37.774929999999998</v>
      </c>
      <c r="R1104" s="3">
        <v>-122.41942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v>-23.547499999999999</v>
      </c>
      <c r="R1105" s="3">
        <v>-46.636110000000002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v>-33.867849999999997</v>
      </c>
      <c r="R1106" s="3">
        <v>151.20732000000001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v>40.714269999999999</v>
      </c>
      <c r="R1107" s="3">
        <v>-74.005970000000005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v>28.460100000000001</v>
      </c>
      <c r="R1108" s="3">
        <v>77.026349999999994</v>
      </c>
    </row>
    <row r="1109" spans="1:18" x14ac:dyDescent="0.2">
      <c r="A1109" s="3">
        <v>1108</v>
      </c>
      <c r="B1109" s="3" t="s">
        <v>401</v>
      </c>
      <c r="C1109" s="3" t="s">
        <v>79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v>34.052230000000002</v>
      </c>
      <c r="R1109" s="3">
        <v>-118.24368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v>43.706429999999997</v>
      </c>
      <c r="R1110" s="3">
        <v>-79.39864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v>39.952379999999998</v>
      </c>
      <c r="R1111" s="3">
        <v>-75.163619999999995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v>-41.286639999999998</v>
      </c>
      <c r="R1112" s="3">
        <v>174.77556999999999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v>37.774929999999998</v>
      </c>
      <c r="R1113" s="3">
        <v>-122.41942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v>43.425370000000001</v>
      </c>
      <c r="R1114" s="3">
        <v>-80.511200000000002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v>43.073050000000002</v>
      </c>
      <c r="R1115" s="3">
        <v>-89.401229999999998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v>44.979970000000002</v>
      </c>
      <c r="R1116" s="3">
        <v>-93.263840000000002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v>37.453830000000004</v>
      </c>
      <c r="R1117" s="3">
        <v>-122.18219000000001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v>40.714269999999999</v>
      </c>
      <c r="R1118" s="3">
        <v>-74.005970000000005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v>12.97194</v>
      </c>
      <c r="R1119" s="3">
        <v>77.593689999999995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v>-36.848529999999997</v>
      </c>
      <c r="R1120" s="3">
        <v>174.76348999999999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v>37.485219999999998</v>
      </c>
      <c r="R1121" s="3">
        <v>-122.23635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v>37.562989999999999</v>
      </c>
      <c r="R1122" s="3">
        <v>-122.32553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v>47.606209999999997</v>
      </c>
      <c r="R1123" s="3">
        <v>-122.33207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v>12.97194</v>
      </c>
      <c r="R1124" s="3">
        <v>77.593689999999995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v>51.050109999999997</v>
      </c>
      <c r="R1125" s="3">
        <v>-114.08529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v>47.606209999999997</v>
      </c>
      <c r="R1126" s="3">
        <v>-122.33207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v>43.706429999999997</v>
      </c>
      <c r="R1127" s="3">
        <v>-79.39864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v>12.97194</v>
      </c>
      <c r="R1128" s="3">
        <v>77.593689999999995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v>53.333060000000003</v>
      </c>
      <c r="R1129" s="3">
        <v>-6.2488900000000003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v>37.774929999999998</v>
      </c>
      <c r="R1130" s="3">
        <v>-122.41942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v>30.267150000000001</v>
      </c>
      <c r="R1131" s="3">
        <v>-97.74306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v>53.1905</v>
      </c>
      <c r="R1132" s="3">
        <v>-2.8918900000000001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v>48.853409999999997</v>
      </c>
      <c r="R1133" s="3">
        <v>2.3488000000000002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v>37.774929999999998</v>
      </c>
      <c r="R1134" s="3">
        <v>-122.41942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v>37.52966</v>
      </c>
      <c r="R1135" s="3"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v>37.485219999999998</v>
      </c>
      <c r="R1136" s="3">
        <v>-122.23635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v>42.765369999999997</v>
      </c>
      <c r="R1137" s="3">
        <v>-71.467569999999995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v>39.952379999999998</v>
      </c>
      <c r="R1138" s="3">
        <v>-75.163619999999995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v>28.460100000000001</v>
      </c>
      <c r="R1139" s="3">
        <v>77.026349999999994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v>30.267150000000001</v>
      </c>
      <c r="R1140" s="3">
        <v>-97.74306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v>37.339390000000002</v>
      </c>
      <c r="R1141" s="3">
        <v>-121.89496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v>40.416499999999999</v>
      </c>
      <c r="R1142" s="3">
        <v>-3.7025600000000001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20">
        <v>37.584099999999999</v>
      </c>
      <c r="R1143" s="3">
        <v>-122.36608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v>47.606209999999997</v>
      </c>
      <c r="R1144" s="3">
        <v>-122.33207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v>37.774929999999998</v>
      </c>
      <c r="R1145" s="3">
        <v>-122.41942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v>40.714269999999999</v>
      </c>
      <c r="R1146" s="3">
        <v>-74.005970000000005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v>37.774929999999998</v>
      </c>
      <c r="R1147" s="3">
        <v>-122.41942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v>12.97194</v>
      </c>
      <c r="R1148" s="3">
        <v>77.593689999999995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v>45.508839999999999</v>
      </c>
      <c r="R1149" s="3">
        <v>-73.587810000000005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v>42.358429999999998</v>
      </c>
      <c r="R1150" s="3">
        <v>-71.05977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v>12.97194</v>
      </c>
      <c r="R1151" s="3">
        <v>77.593689999999995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v>12.97194</v>
      </c>
      <c r="R1152" s="3">
        <v>77.593689999999995</v>
      </c>
    </row>
    <row r="1153" spans="1:18" x14ac:dyDescent="0.2">
      <c r="A1153" s="3">
        <v>1152</v>
      </c>
      <c r="B1153" s="3" t="s">
        <v>349</v>
      </c>
      <c r="C1153" s="3" t="s">
        <v>77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v>32.715710000000001</v>
      </c>
      <c r="R1153" s="3">
        <v>-117.16472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v>47.606209999999997</v>
      </c>
      <c r="R1154" s="3">
        <v>-122.33207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v>-33.456940000000003</v>
      </c>
      <c r="R1155" s="3">
        <v>-70.648269999999997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v>-33.867849999999997</v>
      </c>
      <c r="R1156" s="3">
        <v>151.20732000000001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v>51.50853</v>
      </c>
      <c r="R1157" s="3">
        <v>-0.12573999999999999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v>47.606209999999997</v>
      </c>
      <c r="R1158" s="3">
        <v>-122.33207</v>
      </c>
    </row>
    <row r="1159" spans="1:18" x14ac:dyDescent="0.2">
      <c r="A1159" s="3">
        <v>1158</v>
      </c>
      <c r="B1159" s="3" t="s">
        <v>76</v>
      </c>
      <c r="C1159" s="3" t="s">
        <v>77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v>32.715710000000001</v>
      </c>
      <c r="R1159" s="3">
        <v>-117.16472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v>39.127110000000002</v>
      </c>
      <c r="R1160" s="3">
        <v>-84.514390000000006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v>40.714269999999999</v>
      </c>
      <c r="R1161" s="3">
        <v>-74.005970000000005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v>37.441879999999998</v>
      </c>
      <c r="R1162" s="3">
        <v>-122.14302000000001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v>41.850029999999997</v>
      </c>
      <c r="R1163" s="3">
        <v>-87.650049999999993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v>45.508839999999999</v>
      </c>
      <c r="R1164" s="3">
        <v>-73.587810000000005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v>48.853409999999997</v>
      </c>
      <c r="R1165" s="3">
        <v>2.3488000000000002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v>-37.814</v>
      </c>
      <c r="R1166" s="3">
        <v>144.96332000000001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v>37.774929999999998</v>
      </c>
      <c r="R1167" s="3">
        <v>-122.41942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v>37.774929999999998</v>
      </c>
      <c r="R1168" s="3">
        <v>-122.41942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v>37.774929999999998</v>
      </c>
      <c r="R1169" s="3">
        <v>-122.41942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v>40.714269999999999</v>
      </c>
      <c r="R1170" s="3">
        <v>-74.005970000000005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v>40.714269999999999</v>
      </c>
      <c r="R1171" s="3">
        <v>-74.005970000000005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v>12.97194</v>
      </c>
      <c r="R1172" s="3">
        <v>77.593689999999995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v>37.774929999999998</v>
      </c>
      <c r="R1173" s="3">
        <v>-122.41942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v>37.774929999999998</v>
      </c>
      <c r="R1174" s="3">
        <v>-122.41942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v>37.485219999999998</v>
      </c>
      <c r="R1175" s="3">
        <v>-122.23635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v>52.524369999999998</v>
      </c>
      <c r="R1176" s="3">
        <v>13.41053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v>37.774929999999998</v>
      </c>
      <c r="R1177" s="3">
        <v>-122.41942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v>37.774929999999998</v>
      </c>
      <c r="R1178" s="3">
        <v>-122.41942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v>40.714269999999999</v>
      </c>
      <c r="R1179" s="3">
        <v>-74.005970000000005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v>-33.867849999999997</v>
      </c>
      <c r="R1180" s="3">
        <v>151.20732000000001</v>
      </c>
    </row>
    <row r="1181" spans="1:18" x14ac:dyDescent="0.2">
      <c r="A1181" s="3">
        <v>1180</v>
      </c>
      <c r="B1181" s="3" t="s">
        <v>320</v>
      </c>
      <c r="C1181" s="3" t="s">
        <v>79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v>34.052230000000002</v>
      </c>
      <c r="R1181" s="3">
        <v>-118.24368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v>40.714269999999999</v>
      </c>
      <c r="R1182" s="3">
        <v>-74.005970000000005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v>37.774929999999998</v>
      </c>
      <c r="R1183" s="3">
        <v>-122.41942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v>40.714269999999999</v>
      </c>
      <c r="R1184" s="3">
        <v>-74.005970000000005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v>-27.467939999999999</v>
      </c>
      <c r="R1185" s="3">
        <v>153.02808999999999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v>12.97194</v>
      </c>
      <c r="R1186" s="3">
        <v>77.593689999999995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v>40.714269999999999</v>
      </c>
      <c r="R1187" s="3">
        <v>-74.005970000000005</v>
      </c>
    </row>
    <row r="1188" spans="1:18" x14ac:dyDescent="0.2">
      <c r="A1188" s="3">
        <v>1187</v>
      </c>
      <c r="B1188" s="3" t="s">
        <v>317</v>
      </c>
      <c r="C1188" s="3" t="s">
        <v>77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v>32.715710000000001</v>
      </c>
      <c r="R1188" s="3">
        <v>-117.16472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v>52.524369999999998</v>
      </c>
      <c r="R1189" s="3">
        <v>13.41053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v>33.44838</v>
      </c>
      <c r="R1190" s="3">
        <v>-112.07404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v>-33.867849999999997</v>
      </c>
      <c r="R1191" s="3">
        <v>151.20732000000001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v>42.358429999999998</v>
      </c>
      <c r="R1192" s="3">
        <v>-71.05977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v>32.080880000000001</v>
      </c>
      <c r="R1193" s="3">
        <v>34.780569999999997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v>40.714269999999999</v>
      </c>
      <c r="R1194" s="3">
        <v>-74.005970000000005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v>37.774929999999998</v>
      </c>
      <c r="R1195" s="3">
        <v>-122.41942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v>37.774929999999998</v>
      </c>
      <c r="R1196" s="3">
        <v>-122.41942</v>
      </c>
    </row>
    <row r="1197" spans="1:18" x14ac:dyDescent="0.2">
      <c r="A1197" s="3">
        <v>1196</v>
      </c>
      <c r="B1197" s="3" t="s">
        <v>308</v>
      </c>
      <c r="C1197" s="3" t="s">
        <v>79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v>34.052230000000002</v>
      </c>
      <c r="R1197" s="3">
        <v>-118.24368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v>32.080880000000001</v>
      </c>
      <c r="R1198" s="3">
        <v>34.780569999999997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v>32.080880000000001</v>
      </c>
      <c r="R1199" s="3">
        <v>34.780569999999997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v>32.783059999999999</v>
      </c>
      <c r="R1200" s="3">
        <v>-96.806669999999997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v>45.411169999999998</v>
      </c>
      <c r="R1201" s="3">
        <v>-75.698120000000003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v>12.97194</v>
      </c>
      <c r="R1202" s="3">
        <v>77.593689999999995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v>37.774929999999998</v>
      </c>
      <c r="R1203" s="3">
        <v>-122.41942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v>37.368830000000003</v>
      </c>
      <c r="R1204" s="3">
        <v>-122.03635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v>42.358429999999998</v>
      </c>
      <c r="R1205" s="3">
        <v>-71.05977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v>32.080880000000001</v>
      </c>
      <c r="R1206" s="3">
        <v>34.780569999999997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v>39.290379999999999</v>
      </c>
      <c r="R1207" s="3">
        <v>-76.612189999999998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v>-37.814</v>
      </c>
      <c r="R1208" s="3">
        <v>144.96332000000001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v>40.714269999999999</v>
      </c>
      <c r="R1209" s="3">
        <v>-74.005970000000005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v>40.714269999999999</v>
      </c>
      <c r="R1210" s="3">
        <v>-74.005970000000005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v>-33.456940000000003</v>
      </c>
      <c r="R1211" s="3">
        <v>-70.648269999999997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v>12.97194</v>
      </c>
      <c r="R1212" s="3">
        <v>77.593689999999995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v>37.386049999999997</v>
      </c>
      <c r="R1213" s="3">
        <v>-122.08385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v>40.714269999999999</v>
      </c>
      <c r="R1214" s="3">
        <v>-74.005970000000005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v>51.50853</v>
      </c>
      <c r="R1215" s="3">
        <v>-0.12573999999999999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v>40.714269999999999</v>
      </c>
      <c r="R1216" s="3">
        <v>-74.005970000000005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v>38.895110000000003</v>
      </c>
      <c r="R1217" s="3">
        <v>-77.036370000000005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v>52.524369999999998</v>
      </c>
      <c r="R1218" s="3">
        <v>13.41053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v>39.739150000000002</v>
      </c>
      <c r="R1219" s="3">
        <v>-104.9847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v>32.174999999999997</v>
      </c>
      <c r="R1220" s="3">
        <v>34.906939999999999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v>12.97194</v>
      </c>
      <c r="R1221" s="3">
        <v>77.593689999999995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v>41.850029999999997</v>
      </c>
      <c r="R1222" s="3">
        <v>-87.650049999999993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v>39.739150000000002</v>
      </c>
      <c r="R1223" s="3">
        <v>-104.9847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v>52.524369999999998</v>
      </c>
      <c r="R1224" s="3">
        <v>13.41053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v>40.714269999999999</v>
      </c>
      <c r="R1225" s="3">
        <v>-74.005970000000005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v>37.774929999999998</v>
      </c>
      <c r="R1226" s="3">
        <v>-122.41942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v>42.358429999999998</v>
      </c>
      <c r="R1227" s="3">
        <v>-71.05977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v>37.774929999999998</v>
      </c>
      <c r="R1228" s="3">
        <v>-122.41942</v>
      </c>
    </row>
    <row r="1229" spans="1:18" x14ac:dyDescent="0.2">
      <c r="A1229" s="3">
        <v>1228</v>
      </c>
      <c r="B1229" s="3" t="s">
        <v>278</v>
      </c>
      <c r="C1229" s="3" t="s">
        <v>79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v>34.052230000000002</v>
      </c>
      <c r="R1229" s="3">
        <v>-118.24368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v>40.714269999999999</v>
      </c>
      <c r="R1230" s="3">
        <v>-74.005970000000005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v>49.249659999999999</v>
      </c>
      <c r="R1231" s="3">
        <v>-123.11933999999999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v>59.32938</v>
      </c>
      <c r="R1232" s="3">
        <v>18.068709999999999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v>39.290379999999999</v>
      </c>
      <c r="R1233" s="3">
        <v>-76.612189999999998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v>33.44838</v>
      </c>
      <c r="R1234" s="3">
        <v>-112.07404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v>-37.814</v>
      </c>
      <c r="R1235" s="3">
        <v>144.96332000000001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v>37.774929999999998</v>
      </c>
      <c r="R1236" s="3">
        <v>-122.41942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v>40.714269999999999</v>
      </c>
      <c r="R1237" s="3">
        <v>-74.005970000000005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v>47.606209999999997</v>
      </c>
      <c r="R1238" s="3">
        <v>-122.33207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42">
        <v>3777493</v>
      </c>
      <c r="R1239" s="42">
        <v>-12241942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v>38.895110000000003</v>
      </c>
      <c r="R1240" s="3">
        <v>-77.036370000000005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v>-23.547499999999999</v>
      </c>
      <c r="R1241" s="3">
        <v>-46.636110000000002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v>37.774929999999998</v>
      </c>
      <c r="R1242" s="3">
        <v>-122.41942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v>37.354109999999999</v>
      </c>
      <c r="R1243" s="3">
        <v>-121.95524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v>51.50853</v>
      </c>
      <c r="R1244" s="3">
        <v>-0.12573999999999999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v>37.774929999999998</v>
      </c>
      <c r="R1245" s="3">
        <v>-122.41942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v>35.772100000000002</v>
      </c>
      <c r="R1246" s="3">
        <v>-78.63861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v>36.747729999999997</v>
      </c>
      <c r="R1247" s="3">
        <v>-119.77237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v>40.714269999999999</v>
      </c>
      <c r="R1248" s="3">
        <v>-74.005970000000005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v>40.714269999999999</v>
      </c>
      <c r="R1249" s="3">
        <v>-74.005970000000005</v>
      </c>
    </row>
    <row r="1250" spans="1:18" x14ac:dyDescent="0.2">
      <c r="A1250" s="3">
        <v>1249</v>
      </c>
      <c r="B1250" s="3" t="s">
        <v>254</v>
      </c>
      <c r="C1250" s="3" t="s">
        <v>79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v>34.052230000000002</v>
      </c>
      <c r="R1250" s="3">
        <v>-118.24368</v>
      </c>
    </row>
    <row r="1251" spans="1:18" x14ac:dyDescent="0.2">
      <c r="A1251" s="3">
        <v>1250</v>
      </c>
      <c r="B1251" s="3" t="s">
        <v>251</v>
      </c>
      <c r="C1251" s="3" t="s">
        <v>79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v>34.052230000000002</v>
      </c>
      <c r="R1251" s="3">
        <v>-118.24368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v>12.97194</v>
      </c>
      <c r="R1252" s="3">
        <v>77.593689999999995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v>37.774929999999998</v>
      </c>
      <c r="R1253" s="3">
        <v>-122.41942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v>12.97194</v>
      </c>
      <c r="R1254" s="3">
        <v>77.593689999999995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v>12.97194</v>
      </c>
      <c r="R1255" s="3">
        <v>77.593689999999995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v>1.2896700000000001</v>
      </c>
      <c r="R1256" s="3">
        <v>103.85007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v>43.706429999999997</v>
      </c>
      <c r="R1257" s="3">
        <v>-79.39864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v>37.774929999999998</v>
      </c>
      <c r="R1258" s="3">
        <v>-122.41942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v>47.606209999999997</v>
      </c>
      <c r="R1259" s="3">
        <v>-122.33207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v>37.453830000000004</v>
      </c>
      <c r="R1260" s="3">
        <v>-122.18219000000001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v>37.774929999999998</v>
      </c>
      <c r="R1261" s="3">
        <v>-122.41942</v>
      </c>
    </row>
    <row r="1262" spans="1:18" x14ac:dyDescent="0.2">
      <c r="A1262" s="3">
        <v>1261</v>
      </c>
      <c r="B1262" s="3" t="s">
        <v>239</v>
      </c>
      <c r="C1262" s="3" t="s">
        <v>77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v>32.715710000000001</v>
      </c>
      <c r="R1262" s="3">
        <v>-117.16472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v>37.386049999999997</v>
      </c>
      <c r="R1263" s="3">
        <v>-122.08385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v>40.714269999999999</v>
      </c>
      <c r="R1264" s="3">
        <v>-74.005970000000005</v>
      </c>
    </row>
    <row r="1265" spans="1:18" x14ac:dyDescent="0.2">
      <c r="A1265" s="3">
        <v>1264</v>
      </c>
      <c r="B1265" s="3" t="s">
        <v>235</v>
      </c>
      <c r="C1265" s="3" t="s">
        <v>79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v>34.052230000000002</v>
      </c>
      <c r="R1265" s="3">
        <v>-118.24368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v>32.183599999999998</v>
      </c>
      <c r="R1266" s="3">
        <v>34.873860000000001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v>-33.867849999999997</v>
      </c>
      <c r="R1267" s="3">
        <v>151.20732000000001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v>52.524369999999998</v>
      </c>
      <c r="R1268" s="3">
        <v>13.41053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v>51.50853</v>
      </c>
      <c r="R1269" s="3">
        <v>-0.12573999999999999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v>37.871589999999998</v>
      </c>
      <c r="R1270" s="3">
        <v>-122.27275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v>40.714269999999999</v>
      </c>
      <c r="R1271" s="3">
        <v>-74.005970000000005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v>12.97194</v>
      </c>
      <c r="R1272" s="3">
        <v>77.593689999999995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v>37.368830000000003</v>
      </c>
      <c r="R1273" s="3">
        <v>-122.03635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v>40.714269999999999</v>
      </c>
      <c r="R1274" s="3">
        <v>-74.005970000000005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v>13.08784</v>
      </c>
      <c r="R1275" s="3">
        <v>80.278469999999999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v>53.333060000000003</v>
      </c>
      <c r="R1276" s="3">
        <v>-6.2488900000000003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v>25.774270000000001</v>
      </c>
      <c r="R1277" s="3">
        <v>-80.193659999999994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v>32.080880000000001</v>
      </c>
      <c r="R1278" s="3">
        <v>34.780569999999997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v>27.947520000000001</v>
      </c>
      <c r="R1279" s="3">
        <v>-82.458430000000007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v>47.606209999999997</v>
      </c>
      <c r="R1280" s="3">
        <v>-122.33207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v>40.760779999999997</v>
      </c>
      <c r="R1281" s="3">
        <v>-111.89105000000001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v>39.739150000000002</v>
      </c>
      <c r="R1282" s="3">
        <v>-104.9847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v>39.739150000000002</v>
      </c>
      <c r="R1283" s="3">
        <v>-104.9847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v>37.774929999999998</v>
      </c>
      <c r="R1284" s="3">
        <v>-122.41942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v>40.714269999999999</v>
      </c>
      <c r="R1285" s="3">
        <v>-74.005970000000005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v>33.749000000000002</v>
      </c>
      <c r="R1286" s="3">
        <v>-84.387979999999999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v>-1.2833300000000001</v>
      </c>
      <c r="R1287" s="3">
        <v>36.816670000000002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v>37.774929999999998</v>
      </c>
      <c r="R1288" s="3">
        <v>-122.41942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v>28.460100000000001</v>
      </c>
      <c r="R1289" s="3">
        <v>77.026349999999994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v>37.774929999999998</v>
      </c>
      <c r="R1290" s="3">
        <v>-122.41942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v>40.714269999999999</v>
      </c>
      <c r="R1291" s="3">
        <v>-74.005970000000005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v>37.774929999999998</v>
      </c>
      <c r="R1292" s="3">
        <v>-122.41942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v>-36.848529999999997</v>
      </c>
      <c r="R1293" s="3">
        <v>174.76348999999999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v>51.50853</v>
      </c>
      <c r="R1294" s="3">
        <v>-0.12573999999999999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v>43.706429999999997</v>
      </c>
      <c r="R1295" s="3">
        <v>-79.39864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v>37.774929999999998</v>
      </c>
      <c r="R1296" s="3">
        <v>-122.41942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v>45.508839999999999</v>
      </c>
      <c r="R1297" s="3">
        <v>-73.587810000000005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v>37.774929999999998</v>
      </c>
      <c r="R1298" s="3">
        <v>-122.41942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v>32.080880000000001</v>
      </c>
      <c r="R1299" s="3">
        <v>34.780569999999997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v>40.714269999999999</v>
      </c>
      <c r="R1300" s="3">
        <v>-74.005970000000005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v>37.774929999999998</v>
      </c>
      <c r="R1301" s="3">
        <v>-122.41942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v>-23.547499999999999</v>
      </c>
      <c r="R1302" s="3">
        <v>-46.636110000000002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v>28.460100000000001</v>
      </c>
      <c r="R1303" s="3">
        <v>77.026349999999994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v>12.97194</v>
      </c>
      <c r="R1304" s="3">
        <v>77.593689999999995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v>37.774929999999998</v>
      </c>
      <c r="R1305" s="3">
        <v>-122.41942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v>43.706429999999997</v>
      </c>
      <c r="R1306" s="3">
        <v>-79.39864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42">
        <v>3777493</v>
      </c>
      <c r="R1307" s="42">
        <v>-12241942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v>37.774929999999998</v>
      </c>
      <c r="R1308" s="3">
        <v>-122.41942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v>42.358429999999998</v>
      </c>
      <c r="R1309" s="3">
        <v>-71.05977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v>41.850029999999997</v>
      </c>
      <c r="R1310" s="3">
        <v>-87.650049999999993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v>37.774929999999998</v>
      </c>
      <c r="R1311" s="3">
        <v>-122.41942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v>32.080880000000001</v>
      </c>
      <c r="R1312" s="3">
        <v>34.780569999999997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v>33.749000000000002</v>
      </c>
      <c r="R1313" s="3">
        <v>-84.387979999999999</v>
      </c>
    </row>
    <row r="1314" spans="1:18" x14ac:dyDescent="0.2">
      <c r="A1314" s="3">
        <v>1313</v>
      </c>
      <c r="B1314" s="3" t="s">
        <v>170</v>
      </c>
      <c r="C1314" s="3" t="s">
        <v>171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v>34.420830000000002</v>
      </c>
      <c r="R1314" s="3">
        <v>-119.69819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v>32.080880000000001</v>
      </c>
      <c r="R1315" s="3">
        <v>34.780569999999997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v>-1.2833300000000001</v>
      </c>
      <c r="R1316" s="3">
        <v>36.816670000000002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v>51.50853</v>
      </c>
      <c r="R1317" s="3">
        <v>-0.12573999999999999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v>41.850029999999997</v>
      </c>
      <c r="R1318" s="3">
        <v>-87.650049999999993</v>
      </c>
    </row>
    <row r="1319" spans="1:18" x14ac:dyDescent="0.2">
      <c r="A1319" s="3">
        <v>1318</v>
      </c>
      <c r="B1319" s="3" t="s">
        <v>164</v>
      </c>
      <c r="C1319" s="3" t="s">
        <v>79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v>34.052230000000002</v>
      </c>
      <c r="R1319" s="3">
        <v>-118.24368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v>59.436959999999999</v>
      </c>
      <c r="R1320" s="3">
        <v>24.753530000000001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v>37.562989999999999</v>
      </c>
      <c r="R1321" s="3">
        <v>-122.32553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v>41.850029999999997</v>
      </c>
      <c r="R1322" s="3">
        <v>-87.650049999999993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v>51.50853</v>
      </c>
      <c r="R1323" s="3">
        <v>-0.12573999999999999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25">
        <v>19.07283</v>
      </c>
      <c r="R1324" s="26">
        <v>72.88261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25">
        <v>12.97194</v>
      </c>
      <c r="R1325" s="26">
        <v>77.593689999999995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v>37.774929999999998</v>
      </c>
      <c r="R1326" s="3">
        <v>-122.41942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25">
        <v>40.714269999999999</v>
      </c>
      <c r="R1327" s="26">
        <v>-74.005970000000005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27">
        <v>45.523449999999997</v>
      </c>
      <c r="R1328" s="28">
        <v>-122.67621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v>40.714269999999999</v>
      </c>
      <c r="R1329" s="3">
        <v>-74.005970000000005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25">
        <v>37.339390000000002</v>
      </c>
      <c r="R1330" s="26">
        <v>-121.89496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v>42.358429999999998</v>
      </c>
      <c r="R1331" s="3">
        <v>-71.05977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27">
        <v>37.774929999999998</v>
      </c>
      <c r="R1332" s="28">
        <v>-122.41942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25">
        <v>37.871589999999998</v>
      </c>
      <c r="R1333" s="26">
        <v>-122.27275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25">
        <v>37.774929999999998</v>
      </c>
      <c r="R1334" s="26">
        <v>-122.41942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25">
        <v>39.739150000000002</v>
      </c>
      <c r="R1335" s="26">
        <v>-104.9847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25">
        <v>52.524369999999998</v>
      </c>
      <c r="R1336" s="26">
        <v>13.41053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25">
        <v>45.508839999999999</v>
      </c>
      <c r="R1337" s="26">
        <v>-73.587810000000005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25">
        <v>37.774929999999998</v>
      </c>
      <c r="R1338" s="26">
        <v>-122.41942</v>
      </c>
    </row>
    <row r="1339" spans="1:18" x14ac:dyDescent="0.2">
      <c r="A1339" s="3">
        <v>1338</v>
      </c>
      <c r="B1339" s="21" t="s">
        <v>132</v>
      </c>
      <c r="C1339" s="3" t="s">
        <v>79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25">
        <v>34.052230000000002</v>
      </c>
      <c r="R1339" s="26">
        <v>-118.24368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61">
        <v>5213238</v>
      </c>
      <c r="R1340" s="66">
        <v>-10666892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25">
        <v>40.760779999999997</v>
      </c>
      <c r="R1341" s="26">
        <v>-111.89105000000001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25">
        <v>12.97194</v>
      </c>
      <c r="R1342" s="26">
        <v>77.593689999999995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25">
        <v>47.606209999999997</v>
      </c>
      <c r="R1343" s="26">
        <v>-122.33207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25">
        <v>12.97194</v>
      </c>
      <c r="R1344" s="26">
        <v>77.593689999999995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v>35.772100000000002</v>
      </c>
      <c r="R1345" s="3">
        <v>-78.63861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25">
        <v>37.662430000000001</v>
      </c>
      <c r="R1346" s="26">
        <v>-121.87468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26">
        <v>40.714269999999999</v>
      </c>
      <c r="R1347" s="26">
        <v>-74.005970000000005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25">
        <v>37.774929999999998</v>
      </c>
      <c r="R1348" s="26">
        <v>-122.41942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27">
        <v>37.774929999999998</v>
      </c>
      <c r="R1349" s="28">
        <v>-122.41942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25">
        <v>45.508839999999999</v>
      </c>
      <c r="R1350" s="26">
        <v>-73.587810000000005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25">
        <v>40.760779999999997</v>
      </c>
      <c r="R1351" s="26">
        <v>-111.89105000000001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26">
        <v>51.50853</v>
      </c>
      <c r="R1352" s="26">
        <v>-0.12573999999999999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25">
        <v>37.774929999999998</v>
      </c>
      <c r="R1353" s="26">
        <v>-122.41942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21"/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27">
        <v>34.052230000000002</v>
      </c>
      <c r="R1354" s="28">
        <v>-118.24368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25">
        <v>37.774929999999998</v>
      </c>
      <c r="R1355" s="26">
        <v>-122.41942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v>37.774929999999998</v>
      </c>
      <c r="R1356" s="3">
        <v>-122.41942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25">
        <v>37.774929999999998</v>
      </c>
      <c r="R1357" s="26">
        <v>-122.41942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25">
        <v>37.485219999999998</v>
      </c>
      <c r="R1358" s="26">
        <v>-122.23635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25">
        <v>39.099730000000001</v>
      </c>
      <c r="R1359" s="26">
        <v>-94.578569999999999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25">
        <v>37.368830000000003</v>
      </c>
      <c r="R1360" s="26">
        <v>-122.03635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25">
        <v>48.853409999999997</v>
      </c>
      <c r="R1361" s="26">
        <v>2.3488000000000002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27">
        <v>52.374029999999998</v>
      </c>
      <c r="R1362" s="28">
        <v>4.8896899999999999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v>42.358429999999998</v>
      </c>
      <c r="R1363" s="3">
        <v>-71.05977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25">
        <v>47.606209999999997</v>
      </c>
      <c r="R1364" s="26">
        <v>-122.33207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25">
        <v>51.050109999999997</v>
      </c>
      <c r="R1365" s="26">
        <v>-114.08529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27">
        <v>40.714269999999999</v>
      </c>
      <c r="R1366" s="28">
        <v>-74.005970000000005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25">
        <v>37.354109999999999</v>
      </c>
      <c r="R1367" s="26">
        <v>-121.95524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25">
        <v>37.441879999999998</v>
      </c>
      <c r="R1368" s="26">
        <v>-122.14302000000001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27">
        <v>37.774929999999998</v>
      </c>
      <c r="R1369" s="28">
        <v>-122.41942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27">
        <v>30.267150000000001</v>
      </c>
      <c r="R1370" s="28">
        <v>-97.74306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25">
        <v>37.774929999999998</v>
      </c>
      <c r="R1371" s="26">
        <v>-122.41942</v>
      </c>
    </row>
    <row r="1372" spans="1:18" x14ac:dyDescent="0.2">
      <c r="A1372" s="3">
        <v>1371</v>
      </c>
      <c r="B1372" s="21" t="s">
        <v>78</v>
      </c>
      <c r="C1372" s="21" t="s">
        <v>79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25">
        <v>34.052230000000002</v>
      </c>
      <c r="R1372" s="26">
        <v>-118.24368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21"/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v>32.715710000000001</v>
      </c>
      <c r="R1373" s="3">
        <v>-117.16472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25">
        <v>42.358429999999998</v>
      </c>
      <c r="R1374" s="26">
        <v>-71.05977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25">
        <v>8.4961500000000001</v>
      </c>
      <c r="R1375" s="26">
        <v>77.536010000000005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v>42.331429999999997</v>
      </c>
      <c r="R1376" s="3">
        <v>-83.045749999999998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25">
        <v>40.714269999999999</v>
      </c>
      <c r="R1377" s="26">
        <v>-74.005970000000005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26">
        <v>37.774929999999998</v>
      </c>
      <c r="R1378" s="26">
        <v>-122.41942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27">
        <v>19.07283</v>
      </c>
      <c r="R1379" s="28">
        <v>72.88261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25">
        <v>51.50853</v>
      </c>
      <c r="R1380" s="26">
        <v>-0.12573999999999999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26">
        <v>59.32938</v>
      </c>
      <c r="R1381" s="26">
        <v>18.068709999999999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28">
        <v>32.080880000000001</v>
      </c>
      <c r="R1382" s="28">
        <v>34.780569999999997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25">
        <v>37.441879999999998</v>
      </c>
      <c r="R1383" s="26">
        <v>-122.14302000000001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25">
        <v>12.97194</v>
      </c>
      <c r="R1384" s="26">
        <v>77.593689999999995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27">
        <v>47.606209999999997</v>
      </c>
      <c r="R1385" s="28">
        <v>-122.33207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17">
        <v>30.267150000000001</v>
      </c>
      <c r="R1386" s="17">
        <v>-97.74306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17">
        <v>36.165889999999997</v>
      </c>
      <c r="R1387" s="17">
        <v>-86.784440000000004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5">
        <v>37.774929999999998</v>
      </c>
      <c r="R1388" s="38">
        <v>-122.41942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25">
        <v>37.774929999999998</v>
      </c>
      <c r="R1389" s="26">
        <v>-122.41942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64">
        <v>51.768732300000003</v>
      </c>
      <c r="R1390" s="64"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63">
        <v>37.336166300000002</v>
      </c>
      <c r="R1391" s="64"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25">
        <v>40.714269999999999</v>
      </c>
      <c r="R1392" s="26">
        <v>-74.005970000000005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5">
        <v>40.714269999999999</v>
      </c>
      <c r="R1393" s="38">
        <v>-74.005970000000005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5">
        <v>37.774929999999998</v>
      </c>
      <c r="R1394" s="38">
        <v>-122.41942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5">
        <v>37.774929999999998</v>
      </c>
      <c r="R1395" s="38">
        <v>-122.41942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60">
        <v>41.850029999999997</v>
      </c>
      <c r="R1396" s="65">
        <v>-87.650049999999993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25">
        <v>37.774929999999998</v>
      </c>
      <c r="R1397" s="26">
        <v>-122.41942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7">
        <v>37.774929999999998</v>
      </c>
      <c r="R1398" s="40">
        <v>-122.41942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25">
        <v>37.774929999999998</v>
      </c>
      <c r="R1399" s="26">
        <v>-122.41942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25">
        <v>37.774929999999998</v>
      </c>
      <c r="R1400" s="26">
        <v>-122.41942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5">
        <v>52.524369999999998</v>
      </c>
      <c r="R1401" s="38">
        <v>13.41053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6">
        <v>38.895110000000003</v>
      </c>
      <c r="R1402" s="39">
        <v>-77.036370000000005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6">
        <v>47.606209999999997</v>
      </c>
      <c r="R1403" s="39">
        <v>-122.33207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16">
        <v>52.524369999999998</v>
      </c>
      <c r="R1404" s="16">
        <v>13.41053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2"/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5">
        <v>34.052230000000002</v>
      </c>
      <c r="R1405" s="38">
        <v>-118.24368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6">
        <v>47.606209999999997</v>
      </c>
      <c r="R1406" s="39">
        <v>-122.33207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6">
        <v>48.853409999999997</v>
      </c>
      <c r="R1407" s="39">
        <v>2.3488000000000002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6">
        <v>42.358429999999998</v>
      </c>
      <c r="R1408" s="39">
        <v>-71.05977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6">
        <v>32.080880000000001</v>
      </c>
      <c r="R1409" s="39">
        <v>34.780569999999997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16">
        <v>31.22222</v>
      </c>
      <c r="R1410" s="16">
        <v>121.45806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5">
        <v>51.50853</v>
      </c>
      <c r="R1411" s="38">
        <v>-0.12573999999999999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7">
        <v>52.524369999999998</v>
      </c>
      <c r="R1412" s="40">
        <v>13.41053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25">
        <v>37.548270000000002</v>
      </c>
      <c r="R1413" s="26">
        <v>-121.98857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25">
        <v>12.97194</v>
      </c>
      <c r="R1414" s="26">
        <v>77.593689999999995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25">
        <v>32.81841</v>
      </c>
      <c r="R1415" s="26">
        <v>34.988500000000002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5">
        <v>32.81841</v>
      </c>
      <c r="R1416" s="38">
        <v>34.988500000000002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60">
        <v>47.606209999999997</v>
      </c>
      <c r="R1417" s="65">
        <v>-122.33207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25">
        <v>12.97194</v>
      </c>
      <c r="R1418" s="26">
        <v>77.593689999999995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2"/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7">
        <v>34.052230000000002</v>
      </c>
      <c r="R1419" s="40">
        <v>-118.24368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17">
        <v>38.581569999999999</v>
      </c>
      <c r="R1420" s="17">
        <v>-121.4944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63">
        <v>32.788436300000001</v>
      </c>
      <c r="R1421" s="64"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5">
        <v>8.4961500000000001</v>
      </c>
      <c r="R1422" s="38">
        <v>77.536010000000005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16">
        <v>40.014989999999997</v>
      </c>
      <c r="R1423" s="16">
        <v>-105.27055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7">
        <v>12.97194</v>
      </c>
      <c r="R1424" s="40">
        <v>77.593689999999995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16">
        <v>43.038899999999998</v>
      </c>
      <c r="R1425" s="16">
        <v>-87.906469999999999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5">
        <v>40.714269999999999</v>
      </c>
      <c r="R1426" s="38">
        <v>-74.005970000000005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5">
        <v>1.2896700000000001</v>
      </c>
      <c r="R1427" s="38">
        <v>103.85007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6">
        <v>32.080880000000001</v>
      </c>
      <c r="R1428" s="39">
        <v>34.780569999999997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63">
        <v>41.117596599999999</v>
      </c>
      <c r="R1429" s="64"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5">
        <v>40.714269999999999</v>
      </c>
      <c r="R1430" s="38">
        <v>-74.005970000000005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6">
        <v>32.080880000000001</v>
      </c>
      <c r="R1431" s="39">
        <v>34.780569999999997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2"/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7">
        <v>34.052230000000002</v>
      </c>
      <c r="R1432" s="40">
        <v>-118.24368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11"/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16">
        <v>32.715710000000001</v>
      </c>
      <c r="R1433" s="16">
        <v>-117.16472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16">
        <v>37.774929999999998</v>
      </c>
      <c r="R1434" s="16">
        <v>-122.41942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6">
        <v>47.606209999999997</v>
      </c>
      <c r="R1435" s="39">
        <v>-122.33207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16">
        <v>37.774929999999998</v>
      </c>
      <c r="R1436" s="16">
        <v>-122.41942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6">
        <v>43.706429999999997</v>
      </c>
      <c r="R1437" s="39">
        <v>-79.39864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6">
        <v>47.606209999999997</v>
      </c>
      <c r="R1438" s="39">
        <v>-122.33207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5">
        <v>12.97194</v>
      </c>
      <c r="R1439" s="38">
        <v>77.593689999999995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5">
        <v>25.774270000000001</v>
      </c>
      <c r="R1440" s="38">
        <v>-80.193659999999994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7">
        <v>40.714269999999999</v>
      </c>
      <c r="R1441" s="40">
        <v>-74.005970000000005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16">
        <v>26.625350000000001</v>
      </c>
      <c r="R1442" s="16">
        <v>-81.624799999999993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11"/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5">
        <v>34.052230000000002</v>
      </c>
      <c r="R1443" s="38">
        <v>-118.24368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63">
        <v>44.564565899999998</v>
      </c>
      <c r="R1444" s="64"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5">
        <v>52.524369999999998</v>
      </c>
      <c r="R1445" s="38">
        <v>13.41053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6">
        <v>37.774929999999998</v>
      </c>
      <c r="R1446" s="39">
        <v>-122.41942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5">
        <v>39.961179999999999</v>
      </c>
      <c r="R1447" s="38">
        <v>-82.99879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5">
        <v>52.374029999999998</v>
      </c>
      <c r="R1448" s="38">
        <v>4.8896899999999999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5">
        <v>33.749000000000002</v>
      </c>
      <c r="R1449" s="38">
        <v>-84.387979999999999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5">
        <v>37.774929999999998</v>
      </c>
      <c r="R1450" s="38">
        <v>-122.41942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6">
        <v>52.374029999999998</v>
      </c>
      <c r="R1451" s="39">
        <v>4.8896899999999999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5">
        <v>37.774929999999998</v>
      </c>
      <c r="R1452" s="38">
        <v>-122.41942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5">
        <v>40.714269999999999</v>
      </c>
      <c r="R1453" s="38">
        <v>-74.005970000000005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5">
        <v>37.774929999999998</v>
      </c>
      <c r="R1454" s="38">
        <v>-122.41942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7">
        <v>35.689500000000002</v>
      </c>
      <c r="R1455" s="40">
        <v>139.69171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7">
        <v>37.774929999999998</v>
      </c>
      <c r="R1456" s="40">
        <v>-122.41942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5">
        <v>37.774929999999998</v>
      </c>
      <c r="R1457" s="38">
        <v>-122.36608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60">
        <v>47.606209999999997</v>
      </c>
      <c r="R1458" s="65">
        <v>-122.33207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5">
        <v>39.961179999999999</v>
      </c>
      <c r="R1459" s="38">
        <v>-82.99879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5">
        <v>37.774929999999998</v>
      </c>
      <c r="R1460" s="38">
        <v>-122.41942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5">
        <v>25.774270000000001</v>
      </c>
      <c r="R1461" s="38">
        <v>-80.193659999999994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5">
        <v>40.714269999999999</v>
      </c>
      <c r="R1462" s="38">
        <v>-74.005970000000005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62"/>
      <c r="R1463" s="67"/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5">
        <v>40.714269999999999</v>
      </c>
      <c r="R1464" s="38">
        <v>-74.005970000000005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63">
        <v>37.451967099999997</v>
      </c>
      <c r="R1465" s="64">
        <v>-122.177992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5">
        <v>37.774929999999998</v>
      </c>
      <c r="R1466" s="38">
        <v>-122.41942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6">
        <v>3208088</v>
      </c>
      <c r="R1467" s="39">
        <v>3478057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5">
        <v>5213238</v>
      </c>
      <c r="R1468" s="38">
        <v>-10666892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7">
        <v>40.714269999999999</v>
      </c>
      <c r="R1469" s="40">
        <v>-74.005970000000005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16">
        <v>37.774929999999998</v>
      </c>
      <c r="R1470" s="16">
        <v>-122.41942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5">
        <v>40.714269999999999</v>
      </c>
      <c r="R1471" s="38">
        <v>-74.005970000000005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5">
        <v>37.774929999999998</v>
      </c>
      <c r="R1472" s="38">
        <v>-122.41942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63">
        <v>35.1460249</v>
      </c>
      <c r="R1473" s="64"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5">
        <v>37.774929999999998</v>
      </c>
      <c r="R1474" s="38">
        <v>-122.41942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5">
        <v>12.97194</v>
      </c>
      <c r="R1475" s="38">
        <v>77.593689999999995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60">
        <v>53.550730000000001</v>
      </c>
      <c r="R1476" s="65">
        <v>9.9930199999999996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17">
        <v>32.080880000000001</v>
      </c>
      <c r="R1477" s="17">
        <v>34.780569999999997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5">
        <v>40.714269999999999</v>
      </c>
      <c r="R1478" s="38">
        <v>-74.005970000000005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5">
        <v>37.774929999999998</v>
      </c>
      <c r="R1479" s="38">
        <v>-122.41942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63">
        <v>24.854684200000001</v>
      </c>
      <c r="R1480" s="64"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60">
        <v>59.436959999999999</v>
      </c>
      <c r="R1481" s="65">
        <v>24.753530000000001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17">
        <v>41.850029999999997</v>
      </c>
      <c r="R1482" s="17">
        <v>-87.650049999999993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5">
        <v>39.961179999999999</v>
      </c>
      <c r="R1483" s="38">
        <v>-82.99879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6">
        <v>42.358429999999998</v>
      </c>
      <c r="R1484" s="39">
        <v>-71.05977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7">
        <v>35.689500000000002</v>
      </c>
      <c r="R1485" s="40">
        <v>139.69171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6">
        <v>47.606209999999997</v>
      </c>
      <c r="R1486" s="39">
        <v>-122.33207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19"/>
      <c r="R1487" s="19"/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5">
        <v>39.739150000000002</v>
      </c>
      <c r="R1488" s="38">
        <v>-104.9847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5">
        <v>51.50853</v>
      </c>
      <c r="R1489" s="38">
        <v>-0.12573999999999999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5">
        <v>52.524369999999998</v>
      </c>
      <c r="R1490" s="38">
        <v>13.41053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63">
        <v>37.3893889</v>
      </c>
      <c r="R1491" s="64">
        <v>-122.0832101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6">
        <v>47.606209999999997</v>
      </c>
      <c r="R1492" s="39">
        <v>-122.33207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5">
        <v>40.714269999999999</v>
      </c>
      <c r="R1493" s="38">
        <v>-74.005970000000005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6">
        <v>32.783059999999999</v>
      </c>
      <c r="R1494" s="39">
        <v>-96.806669999999997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60">
        <v>42.358429999999998</v>
      </c>
      <c r="R1495" s="65">
        <v>-71.05977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6">
        <v>32.080880000000001</v>
      </c>
      <c r="R1496" s="39">
        <v>34.780569999999997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6">
        <v>3889511</v>
      </c>
      <c r="R1497" s="39">
        <v>-7703637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63"/>
      <c r="R1498" s="64"/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2"/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5">
        <v>34.052230000000002</v>
      </c>
      <c r="R1499" s="38">
        <v>-118.24368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2"/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5">
        <v>34.052230000000002</v>
      </c>
      <c r="R1500" s="38">
        <v>-118.24368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16">
        <v>-6.21462</v>
      </c>
      <c r="R1501" s="16">
        <v>106.84513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7">
        <v>37.774929999999998</v>
      </c>
      <c r="R1502" s="40">
        <v>-122.41942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16">
        <v>12.97194</v>
      </c>
      <c r="R1503" s="16">
        <v>77.593689999999995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5">
        <v>37.774929999999998</v>
      </c>
      <c r="R1504" s="38">
        <v>-122.41942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5">
        <v>48.208489999999998</v>
      </c>
      <c r="R1505" s="38">
        <v>16.37208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6">
        <v>42.358429999999998</v>
      </c>
      <c r="R1506" s="39">
        <v>-71.05977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16">
        <v>49.994720000000001</v>
      </c>
      <c r="R1507" s="16">
        <v>8.5836100000000002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5">
        <v>51.50853</v>
      </c>
      <c r="R1508" s="38">
        <v>-0.12573999999999999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5">
        <v>40.714269999999999</v>
      </c>
      <c r="R1509" s="38">
        <v>-74.005970000000005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5">
        <v>40.440620000000003</v>
      </c>
      <c r="R1510" s="38">
        <v>-79.995890000000003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60">
        <v>42.358429999999998</v>
      </c>
      <c r="R1511" s="65">
        <v>-71.05977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6">
        <v>42.358429999999998</v>
      </c>
      <c r="R1512" s="39">
        <v>-71.05977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6">
        <v>48.137430000000002</v>
      </c>
      <c r="R1513" s="39">
        <v>11.57549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5">
        <v>59.32938</v>
      </c>
      <c r="R1514" s="38">
        <v>18.068709999999999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60">
        <v>47.606209999999997</v>
      </c>
      <c r="R1515" s="65">
        <v>-122.33207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5">
        <v>40.714269999999999</v>
      </c>
      <c r="R1516" s="38">
        <v>-74.005970000000005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5">
        <v>6.4540699999999998</v>
      </c>
      <c r="R1517" s="38">
        <v>3.3946700000000001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5">
        <v>44.979970000000002</v>
      </c>
      <c r="R1518" s="38">
        <v>-93.263840000000002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60">
        <v>47.606209999999997</v>
      </c>
      <c r="R1519" s="65">
        <v>-122.33207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60">
        <v>30.267150000000001</v>
      </c>
      <c r="R1520" s="65">
        <v>-97.74306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5">
        <v>12.97194</v>
      </c>
      <c r="R1521" s="38">
        <v>77.593689999999995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5">
        <v>40.014989999999997</v>
      </c>
      <c r="R1522" s="38">
        <v>-105.27055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16">
        <v>37.774929999999998</v>
      </c>
      <c r="R1523" s="16">
        <v>-122.41942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5">
        <v>37.774929999999998</v>
      </c>
      <c r="R1524" s="38">
        <v>-122.41942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5">
        <v>37.774929999999998</v>
      </c>
      <c r="R1525" s="38">
        <v>-122.41942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5">
        <v>39.739150000000002</v>
      </c>
      <c r="R1526" s="38">
        <v>-104.9847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60">
        <v>42.358429999999998</v>
      </c>
      <c r="R1527" s="65">
        <v>-71.05977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6">
        <v>43.706429999999997</v>
      </c>
      <c r="R1528" s="39">
        <v>-79.39864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7">
        <v>37.774929999999998</v>
      </c>
      <c r="R1529" s="40">
        <v>-122.41942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5">
        <v>37.774929999999998</v>
      </c>
      <c r="R1530" s="38">
        <v>-122.41942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63">
        <v>40.741895</v>
      </c>
      <c r="R1531" s="64">
        <v>-73.989307999999994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5">
        <v>40.714269999999999</v>
      </c>
      <c r="R1532" s="38">
        <v>-74.005970000000005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62">
        <v>37.336166300000002</v>
      </c>
      <c r="R1533" s="67"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11"/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5">
        <v>34.420830000000002</v>
      </c>
      <c r="R1534" s="38">
        <v>-119.69819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5">
        <v>37.774929999999998</v>
      </c>
      <c r="R1535" s="38">
        <v>-122.41942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19">
        <v>54.6870458</v>
      </c>
      <c r="R1536" s="19"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60">
        <v>43.706429999999997</v>
      </c>
      <c r="R1537" s="65">
        <v>-79.39864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5">
        <v>37.774929999999998</v>
      </c>
      <c r="R1538" s="38">
        <v>-122.41942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6">
        <v>32.080880000000001</v>
      </c>
      <c r="R1539" s="39">
        <v>34.780569999999997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8">
        <v>37.774929999999998</v>
      </c>
      <c r="R1540" s="38">
        <v>-122.41942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5">
        <v>25.774270000000001</v>
      </c>
      <c r="R1541" s="38">
        <v>-80.193659999999994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5">
        <v>40.714269999999999</v>
      </c>
      <c r="R1542" s="38">
        <v>-74.005970000000005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7">
        <v>37.774929999999998</v>
      </c>
      <c r="R1543" s="40">
        <v>-122.41942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62">
        <v>37.336166300000002</v>
      </c>
      <c r="R1544" s="67">
        <v>-121.890591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2"/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5">
        <v>32.715710000000001</v>
      </c>
      <c r="R1545" s="38">
        <v>-117.16472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17">
        <v>42.358429999999998</v>
      </c>
      <c r="R1546" s="17">
        <v>-71.05977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5">
        <v>37.774929999999998</v>
      </c>
      <c r="R1547" s="38">
        <v>-122.41942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62">
        <v>19.703182200000001</v>
      </c>
      <c r="R1548" s="67">
        <v>-79.917462700000002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63">
        <v>37.336166300000002</v>
      </c>
      <c r="R1549" s="64"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8">
        <v>59.32938</v>
      </c>
      <c r="R1550" s="38">
        <v>18.068709999999999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2"/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5">
        <v>32.715710000000001</v>
      </c>
      <c r="R1551" s="38">
        <v>-117.16472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63">
        <v>51.069061300000001</v>
      </c>
      <c r="R1552" s="64"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60">
        <v>43.706429999999997</v>
      </c>
      <c r="R1553" s="65">
        <v>-79.39864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5">
        <v>51.50853</v>
      </c>
      <c r="R1554" s="38">
        <v>-0.12573999999999999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5">
        <v>39.952379999999998</v>
      </c>
      <c r="R1555" s="38">
        <v>-75.163619999999995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63">
        <v>40.587178199999997</v>
      </c>
      <c r="R1556" s="64"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60">
        <v>42.358429999999998</v>
      </c>
      <c r="R1557" s="65">
        <v>-71.05977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11"/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5">
        <v>34.052230000000002</v>
      </c>
      <c r="R1558" s="38">
        <v>-118.24368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5">
        <v>40.714269999999999</v>
      </c>
      <c r="R1559" s="38">
        <v>-74.005970000000005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5">
        <v>12.97194</v>
      </c>
      <c r="R1560" s="38">
        <v>77.593689999999995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5">
        <v>40.714269999999999</v>
      </c>
      <c r="R1561" s="38">
        <v>-74.005970000000005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2"/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5">
        <v>34.052230000000002</v>
      </c>
      <c r="R1562" s="38">
        <v>-118.24368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11"/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7">
        <v>34.052230000000002</v>
      </c>
      <c r="R1563" s="40">
        <v>-118.24368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6">
        <v>47.606209999999997</v>
      </c>
      <c r="R1564" s="39">
        <v>-122.33207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5">
        <v>37.774929999999998</v>
      </c>
      <c r="R1565" s="38">
        <v>-122.41942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6">
        <v>47.606209999999997</v>
      </c>
      <c r="R1566" s="39">
        <v>-122.33207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5">
        <v>40.714269999999999</v>
      </c>
      <c r="R1567" s="38">
        <v>-74.005970000000005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16">
        <v>37.774929999999998</v>
      </c>
      <c r="R1568" s="16">
        <v>-122.41942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5">
        <v>39.290379999999999</v>
      </c>
      <c r="R1569" s="38">
        <v>-76.612189999999998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63">
        <v>60.204767199999999</v>
      </c>
      <c r="R1570" s="64"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5">
        <v>37.774929999999998</v>
      </c>
      <c r="R1571" s="38">
        <v>-122.41942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6">
        <v>41.850029999999997</v>
      </c>
      <c r="R1572" s="39">
        <v>-87.650049999999993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5">
        <v>59.912730000000003</v>
      </c>
      <c r="R1573" s="38">
        <v>10.746090000000001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7">
        <v>37.774929999999998</v>
      </c>
      <c r="R1574" s="40">
        <v>-122.41942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7">
        <v>12.97194</v>
      </c>
      <c r="R1575" s="40">
        <v>77.593689999999995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11"/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16">
        <v>32.715710000000001</v>
      </c>
      <c r="R1576" s="16">
        <v>-117.16472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16">
        <v>12.97194</v>
      </c>
      <c r="R1577" s="16">
        <v>77.593689999999995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16">
        <v>40.714269999999999</v>
      </c>
      <c r="R1578" s="16">
        <v>-74.005970000000005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17">
        <v>32.080880000000001</v>
      </c>
      <c r="R1579" s="17">
        <v>34.780569999999997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17">
        <v>47.606209999999997</v>
      </c>
      <c r="R1580" s="17">
        <v>-122.33207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16">
        <v>37.774929999999998</v>
      </c>
      <c r="R1581" s="16">
        <v>-122.41942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16">
        <v>37.774929999999998</v>
      </c>
      <c r="R1582" s="16">
        <v>-122.41942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16">
        <v>52.524369999999998</v>
      </c>
      <c r="R1583" s="16">
        <v>13.41053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16">
        <v>40.714269999999999</v>
      </c>
      <c r="R1584" s="16">
        <v>-74.005970000000005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17">
        <v>32.080880000000001</v>
      </c>
      <c r="R1585" s="17">
        <v>34.780569999999997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16">
        <v>40.714269999999999</v>
      </c>
      <c r="R1586" s="16">
        <v>-74.005970000000005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19">
        <v>37.336166300000002</v>
      </c>
      <c r="R1587" s="19"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19">
        <v>20.0112475</v>
      </c>
      <c r="R1588" s="19"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16">
        <v>37.774929999999998</v>
      </c>
      <c r="R1589" s="16">
        <v>-122.41942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16">
        <v>40.714269999999999</v>
      </c>
      <c r="R1590" s="16">
        <v>-74.005970000000005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16">
        <v>42.277560000000001</v>
      </c>
      <c r="R1591" s="16">
        <v>-83.740880000000004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16">
        <v>37.774929999999998</v>
      </c>
      <c r="R1592" s="16">
        <v>-122.41942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16">
        <v>59.32938</v>
      </c>
      <c r="R1593" s="16">
        <v>18.068709999999999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17">
        <v>42.358429999999998</v>
      </c>
      <c r="R1594" s="17">
        <v>-71.05977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16">
        <v>51.50853</v>
      </c>
      <c r="R1595" s="16">
        <v>-0.12573999999999999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16">
        <v>59.32938</v>
      </c>
      <c r="R1596" s="16">
        <v>18.068709999999999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19">
        <v>50.061947400000001</v>
      </c>
      <c r="R1597" s="19">
        <v>19.9368564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17">
        <v>30.267150000000001</v>
      </c>
      <c r="R1598" s="17">
        <v>-97.74306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19">
        <v>53.479489200000003</v>
      </c>
      <c r="R1599" s="19"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16">
        <v>40.014989999999997</v>
      </c>
      <c r="R1600" s="16">
        <v>-105.27055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16">
        <v>51.50853</v>
      </c>
      <c r="R1601" s="16">
        <v>-0.12573999999999999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16">
        <v>40.440620000000003</v>
      </c>
      <c r="R1602" s="16">
        <v>-79.995890000000003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16">
        <v>40.714269999999999</v>
      </c>
      <c r="R1603" s="16">
        <v>-74.005970000000005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17">
        <v>-33.867849999999997</v>
      </c>
      <c r="R1604" s="17">
        <v>151.20732000000001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17">
        <v>42.331429999999997</v>
      </c>
      <c r="R1605" s="17">
        <v>-83.045749999999998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16">
        <v>40.714269999999999</v>
      </c>
      <c r="R1606" s="16">
        <v>-74.005970000000005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16">
        <v>37.774929999999998</v>
      </c>
      <c r="R1607" s="16">
        <v>-122.41942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16">
        <v>40.714269999999999</v>
      </c>
      <c r="R1608" s="16">
        <v>-74.005970000000005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16">
        <v>1.2896700000000001</v>
      </c>
      <c r="R1609" s="16">
        <v>103.85007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17">
        <v>47.606209999999997</v>
      </c>
      <c r="R1610" s="17">
        <v>-122.33207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16">
        <v>13.08784</v>
      </c>
      <c r="R1611" s="16">
        <v>80.278469999999999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19">
        <v>37.322893399999998</v>
      </c>
      <c r="R1612" s="19"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17">
        <v>30.267150000000001</v>
      </c>
      <c r="R1613" s="17">
        <v>-97.74306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16">
        <v>1.2896700000000001</v>
      </c>
      <c r="R1614" s="16">
        <v>103.85007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16">
        <v>37.774929999999998</v>
      </c>
      <c r="R1615" s="16">
        <v>-122.41942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16">
        <v>37.774929999999998</v>
      </c>
      <c r="R1616" s="16">
        <v>-122.41942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17">
        <v>42.358429999999998</v>
      </c>
      <c r="R1617" s="17">
        <v>-71.05977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16">
        <v>37.774929999999998</v>
      </c>
      <c r="R1618" s="16">
        <v>-122.41942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17">
        <v>45.523449999999997</v>
      </c>
      <c r="R1619" s="17">
        <v>-122.67621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11"/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16">
        <v>34.052230000000002</v>
      </c>
      <c r="R1620" s="16">
        <v>-118.24368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19">
        <v>54.6870458</v>
      </c>
      <c r="R1621" s="19"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16">
        <v>40.714269999999999</v>
      </c>
      <c r="R1622" s="16">
        <v>-74.005970000000005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17">
        <v>28.460100000000001</v>
      </c>
      <c r="R1623" s="17">
        <v>77.026349999999994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16">
        <v>37.774929999999998</v>
      </c>
      <c r="R1624" s="16">
        <v>-122.41942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16">
        <v>1.2896700000000001</v>
      </c>
      <c r="R1625" s="16">
        <v>103.85007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17">
        <v>33.44838</v>
      </c>
      <c r="R1626" s="17">
        <v>-112.07404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16">
        <v>40.714269999999999</v>
      </c>
      <c r="R1627" s="16">
        <v>-74.005970000000005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17">
        <v>42.331429999999997</v>
      </c>
      <c r="R1628" s="17">
        <v>-83.045749999999998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17">
        <v>42.358429999999998</v>
      </c>
      <c r="R1629" s="17">
        <v>-71.05977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16">
        <v>52.374029999999998</v>
      </c>
      <c r="R1630" s="16">
        <v>4.8896899999999999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16">
        <v>40.714269999999999</v>
      </c>
      <c r="R1631" s="16">
        <v>-74.005970000000005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19">
        <v>37.451967099999997</v>
      </c>
      <c r="R1632" s="19"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16">
        <v>37.774929999999998</v>
      </c>
      <c r="R1633" s="16">
        <v>-122.41942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16">
        <v>40.714269999999999</v>
      </c>
      <c r="R1634" s="16">
        <v>-74.005970000000005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16">
        <v>37.774929999999998</v>
      </c>
      <c r="R1635" s="16">
        <v>-122.41942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16">
        <v>37.774929999999998</v>
      </c>
      <c r="R1636" s="16">
        <v>-122.41942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16">
        <v>37.774929999999998</v>
      </c>
      <c r="R1637" s="16">
        <v>-122.41942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16">
        <v>40.440620000000003</v>
      </c>
      <c r="R1638" s="16">
        <v>-79.995890000000003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16">
        <v>40.714269999999999</v>
      </c>
      <c r="R1639" s="16">
        <v>-74.005970000000005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16">
        <v>40.714269999999999</v>
      </c>
      <c r="R1640" s="16">
        <v>-74.005970000000005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16">
        <v>37.774929999999998</v>
      </c>
      <c r="R1641" s="16">
        <v>-122.41942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16">
        <v>40.714269999999999</v>
      </c>
      <c r="R1642" s="16">
        <v>-74.005970000000005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17">
        <v>47.606209999999997</v>
      </c>
      <c r="R1643" s="17">
        <v>-122.33207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11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16">
        <v>37.774929999999998</v>
      </c>
      <c r="R1644" s="16">
        <v>-122.41942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16">
        <v>37.774929999999998</v>
      </c>
      <c r="R1645" s="16">
        <v>-122.41942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11"/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16">
        <v>32.715710000000001</v>
      </c>
      <c r="R1646" s="16">
        <v>-117.16472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19">
        <v>34.261000699999997</v>
      </c>
      <c r="R1647" s="19">
        <v>108.9423792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16">
        <v>12.97194</v>
      </c>
      <c r="R1648" s="16">
        <v>77.593689999999995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19">
        <v>31.876886299999999</v>
      </c>
      <c r="R1649" s="19"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16">
        <v>1.2896700000000001</v>
      </c>
      <c r="R1650" s="16">
        <v>103.85007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17">
        <v>42.358429999999998</v>
      </c>
      <c r="R1651" s="17">
        <v>-71.05977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19">
        <v>37.653540300000003</v>
      </c>
      <c r="R1652" s="19">
        <v>-122.4168664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17">
        <v>30.267150000000001</v>
      </c>
      <c r="R1653" s="17">
        <v>-97.74306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16">
        <v>37.774929999999998</v>
      </c>
      <c r="R1654" s="16">
        <v>-122.41942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11"/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16">
        <v>34.052230000000002</v>
      </c>
      <c r="R1655" s="16">
        <v>-118.24368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SUM((H1656*100)/Table132[[#This Row],[Percentage]])</f>
        <v>45.454545454545453</v>
      </c>
      <c r="L1656" s="10">
        <f>SUM(Table132[[#This Row],[Company_Size_before_Layoffs]]-Table132[[#This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7"/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SUM(Table132[[#This Row],[Company_Size_before_Layoffs]]-Table132[[#This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SUM(Table132[[#This Row],[Company_Size_before_Layoffs]]-Table132[[#This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SUM((Table132[[#This Row],[Laid_Off]]*100)/Table132[[#This Row],[Percentage]])</f>
        <v>16666.666666666668</v>
      </c>
      <c r="L1661" s="34">
        <f>SUM(Table132[[#This Row],[Company_Size_before_Layoffs]]-Table132[[#This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7"/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SUM(Table132[[#This Row],[Company_Size_before_Layoffs]]-Table132[[#This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</row>
    <row r="1665" spans="1:17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</row>
    <row r="1666" spans="1:17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</row>
    <row r="1667" spans="1:17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SUM((H1667*100)/Table132[[#This Row],[Percentage]])</f>
        <v>2800</v>
      </c>
      <c r="L1667" s="10">
        <f>SUM(Table132[[#This Row],[Company_Size_before_Layoffs]]-Table132[[#This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</row>
    <row r="1668" spans="1:17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7"/>
    </row>
    <row r="1669" spans="1:17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7"/>
    </row>
    <row r="1670" spans="1:17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SUM(Table132[[#This Row],[Company_Size_before_Layoffs]]-Table132[[#This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7"/>
    </row>
    <row r="1671" spans="1:17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7"/>
    </row>
    <row r="1672" spans="1:17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</row>
    <row r="1673" spans="1:17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SUM((H1673*100)/Table132[[#This Row],[Percentage]])</f>
        <v>100</v>
      </c>
      <c r="L1673" s="10">
        <f>SUM(Table132[[#This Row],[Company_Size_before_Layoffs]]-Table132[[#This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</row>
    <row r="1674" spans="1:17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SUM((H1674*100)/Table132[[#This Row],[Percentage]])</f>
        <v>175</v>
      </c>
      <c r="L1674" s="10">
        <f>SUM(Table132[[#This Row],[Company_Size_before_Layoffs]]-Table132[[#This Row],[Laid_Off]])</f>
        <v>105</v>
      </c>
      <c r="M1674" s="3" t="s">
        <v>1404</v>
      </c>
      <c r="N1674" s="3" t="s">
        <v>25</v>
      </c>
      <c r="P1674" s="3">
        <v>2024</v>
      </c>
    </row>
    <row r="1675" spans="1:17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SUM((H1675*100)/Table132[[#This Row],[Percentage]])</f>
        <v>40000</v>
      </c>
      <c r="L1675" s="10">
        <f>SUM(Table132[[#This Row],[Company_Size_before_Layoffs]]-Table132[[#This Row],[Laid_Off]])</f>
        <v>39200</v>
      </c>
      <c r="M1675" s="3" t="s">
        <v>1722</v>
      </c>
      <c r="N1675" s="3" t="s">
        <v>25</v>
      </c>
      <c r="P1675" s="3">
        <v>2024</v>
      </c>
    </row>
    <row r="1676" spans="1:17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SUM(Table132[[#This Row],[Company_Size_before_Layoffs]]-Table132[[#This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7"/>
    </row>
    <row r="1677" spans="1:17" ht="16" x14ac:dyDescent="0.2">
      <c r="A1677" s="3">
        <v>1676</v>
      </c>
      <c r="B1677" s="7" t="s">
        <v>1454</v>
      </c>
      <c r="C1677" s="7" t="s">
        <v>79</v>
      </c>
      <c r="D1677" s="7"/>
      <c r="E1677" s="7"/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SUM((Table132[[#This Row],[Laid_Off]]*100)/Table132[[#This Row],[Percentage]])</f>
        <v>140</v>
      </c>
      <c r="L1677" s="34">
        <f>SUM(Table132[[#This Row],[Company_Size_before_Layoffs]]-Table132[[#This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</row>
    <row r="1678" spans="1:17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SUM((Table132[[#This Row],[Laid_Off]]*100)/Table132[[#This Row],[Percentage]])</f>
        <v>79</v>
      </c>
      <c r="L1678" s="34">
        <f>SUM(Table132[[#This Row],[Company_Size_before_Layoffs]]-Table132[[#This Row],[Laid_Off]])</f>
        <v>0</v>
      </c>
      <c r="M1678" s="7" t="s">
        <v>1503</v>
      </c>
      <c r="N1678" s="7" t="s">
        <v>1494</v>
      </c>
      <c r="O1678" s="18"/>
      <c r="P1678" s="7">
        <v>2024</v>
      </c>
    </row>
    <row r="1679" spans="1:17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SUM((Table132[[#This Row],[Laid_Off]]*100)/Table132[[#This Row],[Percentage]])</f>
        <v>1193.75</v>
      </c>
      <c r="L1679" s="34">
        <f>SUM(Table132[[#This Row],[Company_Size_before_Layoffs]]-Table132[[#This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7"/>
    </row>
    <row r="1680" spans="1:17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7"/>
    </row>
    <row r="1681" spans="1:17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7"/>
    </row>
    <row r="1682" spans="1:17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</row>
    <row r="1683" spans="1:17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SUM((Table132[[#This Row],[Laid_Off]]*100)/Table132[[#This Row],[Percentage]])</f>
        <v>200</v>
      </c>
      <c r="L1683" s="34">
        <f>SUM(Table132[[#This Row],[Company_Size_before_Layoffs]]-Table132[[#This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7"/>
    </row>
    <row r="1684" spans="1:17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SUM((H1684*100)/Table132[[#This Row],[Percentage]])</f>
        <v>0</v>
      </c>
      <c r="L1684" s="10">
        <f>SUM(Table132[[#This Row],[Company_Size_before_Layoffs]]-Table132[[#This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</row>
    <row r="1685" spans="1:17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</row>
    <row r="1686" spans="1:17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SUM((H1686*100)/Table132[[#This Row],[Percentage]])</f>
        <v>3500</v>
      </c>
      <c r="L1686" s="10">
        <f>SUM(Table132[[#This Row],[Company_Size_before_Layoffs]]-Table132[[#This Row],[Laid_Off]])</f>
        <v>3360</v>
      </c>
      <c r="M1686" s="3" t="s">
        <v>133</v>
      </c>
      <c r="N1686" s="3" t="s">
        <v>25</v>
      </c>
      <c r="P1686" s="3">
        <v>2024</v>
      </c>
    </row>
    <row r="1687" spans="1:17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SUM((Table132[[#This Row],[Laid_Off]]*100)/Table132[[#This Row],[Percentage]])</f>
        <v>3500</v>
      </c>
      <c r="L1687" s="34">
        <f>SUM(Table132[[#This Row],[Company_Size_before_Layoffs]]-Table132[[#This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7"/>
    </row>
    <row r="1688" spans="1:17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7"/>
    </row>
    <row r="1689" spans="1:17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</row>
    <row r="1690" spans="1:17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SUM((H1690*100)/Table132[[#This Row],[Percentage]])</f>
        <v>12000</v>
      </c>
      <c r="L1690" s="10">
        <f>SUM(Table132[[#This Row],[Company_Size_before_Layoffs]]-Table132[[#This Row],[Laid_Off]])</f>
        <v>11640</v>
      </c>
      <c r="M1690" s="3" t="s">
        <v>1365</v>
      </c>
      <c r="N1690" s="3" t="s">
        <v>25</v>
      </c>
      <c r="P1690" s="3">
        <v>2024</v>
      </c>
    </row>
    <row r="1691" spans="1:17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SUM((H1691*100)/Table132[[#This Row],[Percentage]])</f>
        <v>140000</v>
      </c>
      <c r="L1691" s="10">
        <f>SUM(Table132[[#This Row],[Company_Size_before_Layoffs]]-Table132[[#This Row],[Laid_Off]])</f>
        <v>126000</v>
      </c>
      <c r="M1691" s="3" t="s">
        <v>1393</v>
      </c>
      <c r="N1691" s="3" t="s">
        <v>25</v>
      </c>
      <c r="P1691" s="3">
        <v>2024</v>
      </c>
    </row>
    <row r="1692" spans="1:17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SUM((H1692*100)/Table132[[#This Row],[Percentage]])</f>
        <v>400</v>
      </c>
      <c r="L1692" s="10">
        <f>SUM(Table132[[#This Row],[Company_Size_before_Layoffs]]-Table132[[#This Row],[Laid_Off]])</f>
        <v>360</v>
      </c>
      <c r="M1692" s="3" t="s">
        <v>1464</v>
      </c>
      <c r="N1692" s="3" t="s">
        <v>25</v>
      </c>
      <c r="P1692" s="3">
        <v>2024</v>
      </c>
    </row>
    <row r="1693" spans="1:17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SUM((H1693*100)/Table132[[#This Row],[Percentage]])</f>
        <v>12000</v>
      </c>
      <c r="L1693" s="10">
        <f>SUM(Table132[[#This Row],[Company_Size_before_Layoffs]]-Table132[[#This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</row>
    <row r="1694" spans="1:17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SUM((H1694*100)/Table132[[#This Row],[Percentage]])</f>
        <v>60</v>
      </c>
      <c r="L1694" s="24">
        <f>SUM(Table132[[#This Row],[Company_Size_before_Layoffs]]-Table132[[#This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</row>
    <row r="1695" spans="1:17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SUM((Table132[[#This Row],[Laid_Off]]*100)/Table132[[#This Row],[Percentage]])</f>
        <v>48</v>
      </c>
      <c r="L1695" s="31">
        <f>SUM(Table132[[#This Row],[Company_Size_before_Layoffs]]-Table132[[#This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</row>
    <row r="1696" spans="1:17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</row>
    <row r="1697" spans="1:17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SUM((H1697*100)/Table132[[#This Row],[Percentage]])</f>
        <v>400</v>
      </c>
      <c r="L1697" s="24">
        <f>SUM(Table132[[#This Row],[Company_Size_before_Layoffs]]-Table132[[#This Row],[Laid_Off]])</f>
        <v>356</v>
      </c>
      <c r="M1697" s="21" t="s">
        <v>1404</v>
      </c>
      <c r="N1697" s="21" t="s">
        <v>25</v>
      </c>
      <c r="O1697" s="48"/>
      <c r="P1697" s="3">
        <v>2024</v>
      </c>
    </row>
    <row r="1698" spans="1:17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</row>
    <row r="1699" spans="1:17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SUM(Table132[[#This Row],[Company_Size_before_Layoffs]]-Table132[[#This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</row>
    <row r="1700" spans="1:17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SUM((H1700*100)/Table132[[#This Row],[Percentage]])</f>
        <v>50000</v>
      </c>
      <c r="L1700" s="24">
        <f>SUM(Table132[[#This Row],[Company_Size_before_Layoffs]]-Table132[[#This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</row>
    <row r="1701" spans="1:17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SUM((H1701*100)/Table132[[#This Row],[Percentage]])</f>
        <v>1000</v>
      </c>
      <c r="L1701" s="24">
        <f>SUM(Table132[[#This Row],[Company_Size_before_Layoffs]]-Table132[[#This Row],[Laid_Off]])</f>
        <v>850</v>
      </c>
      <c r="M1701" s="21" t="s">
        <v>1722</v>
      </c>
      <c r="N1701" s="21" t="s">
        <v>25</v>
      </c>
      <c r="O1701" s="48"/>
      <c r="P1701" s="3">
        <v>2024</v>
      </c>
    </row>
    <row r="1702" spans="1:17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</row>
    <row r="1703" spans="1:17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SUM((Table132[[#This Row],[Laid_Off]]*100)/Table132[[#This Row],[Percentage]])</f>
        <v>500</v>
      </c>
      <c r="L1703" s="31">
        <f>SUM(Table132[[#This Row],[Company_Size_before_Layoffs]]-Table132[[#This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</row>
    <row r="1704" spans="1:17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SUM((H1704*100)/Table132[[#This Row],[Percentage]])</f>
        <v>200</v>
      </c>
      <c r="L1704" s="24">
        <f>SUM(Table132[[#This Row],[Company_Size_before_Layoffs]]-Table132[[#This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</row>
    <row r="1705" spans="1:17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SUM((Table132[[#This Row],[Laid_Off]]*100)/Table132[[#This Row],[Percentage]])</f>
        <v>1000</v>
      </c>
      <c r="L1705" s="31">
        <f>SUM(Table132[[#This Row],[Company_Size_before_Layoffs]]-Table132[[#This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</row>
    <row r="1706" spans="1:17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7"/>
    </row>
    <row r="1707" spans="1:17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SUM((Table132[[#This Row],[Laid_Off]]*100)/Table132[[#This Row],[Percentage]])</f>
        <v>1875</v>
      </c>
      <c r="L1707" s="31">
        <f>SUM(Table132[[#This Row],[Company_Size_before_Layoffs]]-Table132[[#This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</row>
    <row r="1708" spans="1:17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SUM((H1708*100)/Table132[[#This Row],[Percentage]])</f>
        <v>0</v>
      </c>
      <c r="L1708" s="24">
        <f>SUM(Table132[[#This Row],[Company_Size_before_Layoffs]]-Table132[[#This Row],[Laid_Off]])</f>
        <v>0</v>
      </c>
      <c r="M1708" s="21" t="s">
        <v>1401</v>
      </c>
      <c r="N1708" s="21" t="s">
        <v>25</v>
      </c>
      <c r="O1708" s="48"/>
      <c r="P1708" s="3">
        <v>2024</v>
      </c>
    </row>
    <row r="1709" spans="1:17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7"/>
    </row>
    <row r="1710" spans="1:17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</row>
    <row r="1711" spans="1:17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SUM((H1711*100)/Table132[[#This Row],[Percentage]])</f>
        <v>500</v>
      </c>
      <c r="L1711" s="24">
        <f>SUM(Table132[[#This Row],[Company_Size_before_Layoffs]]-Table132[[#This Row],[Laid_Off]])</f>
        <v>400</v>
      </c>
      <c r="M1711" s="21" t="s">
        <v>24</v>
      </c>
      <c r="N1711" s="21" t="s">
        <v>25</v>
      </c>
      <c r="O1711" s="48"/>
      <c r="P1711" s="3">
        <v>2024</v>
      </c>
    </row>
    <row r="1712" spans="1:17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SUM((H1712*100)/Table132[[#This Row],[Percentage]])</f>
        <v>625</v>
      </c>
      <c r="L1712" s="24">
        <f>SUM(Table132[[#This Row],[Company_Size_before_Layoffs]]-Table132[[#This Row],[Laid_Off]])</f>
        <v>525</v>
      </c>
      <c r="M1712" s="21" t="s">
        <v>33</v>
      </c>
      <c r="N1712" s="21" t="s">
        <v>36</v>
      </c>
      <c r="O1712" s="48"/>
      <c r="P1712" s="3">
        <v>2024</v>
      </c>
    </row>
    <row r="1713" spans="1:17" x14ac:dyDescent="0.2">
      <c r="A1713" s="3">
        <v>1712</v>
      </c>
      <c r="B1713" s="21" t="s">
        <v>1396</v>
      </c>
      <c r="C1713" s="21" t="s">
        <v>79</v>
      </c>
      <c r="D1713" s="21"/>
      <c r="E1713" s="21"/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</row>
    <row r="1714" spans="1:17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</row>
    <row r="1715" spans="1:17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</row>
    <row r="1716" spans="1:17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</row>
    <row r="1717" spans="1:17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</row>
    <row r="1718" spans="1:17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SUM((H1718*100)/Table132[[#This Row],[Percentage]])</f>
        <v>120</v>
      </c>
      <c r="L1718" s="24">
        <f>SUM(Table132[[#This Row],[Company_Size_before_Layoffs]]-Table132[[#This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</row>
    <row r="1719" spans="1:17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</row>
    <row r="1720" spans="1:17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SUM((H1720*100)/Table132[[#This Row],[Percentage]])</f>
        <v>555.55555555555554</v>
      </c>
      <c r="L1720" s="24">
        <f>SUM(Table132[[#This Row],[Company_Size_before_Layoffs]]-Table132[[#This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</row>
    <row r="1721" spans="1:17" ht="16" x14ac:dyDescent="0.2">
      <c r="A1721" s="3">
        <v>1720</v>
      </c>
      <c r="B1721" s="4" t="s">
        <v>1552</v>
      </c>
      <c r="C1721" s="7" t="s">
        <v>79</v>
      </c>
      <c r="D1721" s="7"/>
      <c r="E1721" s="7"/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SUM(Table132[[#This Row],[Company_Size_before_Layoffs]]-Table132[[#This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7"/>
    </row>
    <row r="1722" spans="1:17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</row>
    <row r="1723" spans="1:17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SUM((Table132[[#This Row],[Laid_Off]]*100)/Table132[[#This Row],[Percentage]])</f>
        <v>210</v>
      </c>
      <c r="L1723" s="31">
        <f>SUM(Table132[[#This Row],[Company_Size_before_Layoffs]]-Table132[[#This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7"/>
    </row>
    <row r="1724" spans="1:17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SUM((H1724*100)/Table132[[#This Row],[Percentage]])</f>
        <v>1800</v>
      </c>
      <c r="L1724" s="24">
        <f>SUM(Table132[[#This Row],[Company_Size_before_Layoffs]]-Table132[[#This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</row>
    <row r="1725" spans="1:17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7"/>
    </row>
    <row r="1726" spans="1:17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</row>
    <row r="1727" spans="1:17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SUM((H1727*100)/Table132[[#This Row],[Percentage]])</f>
        <v>0</v>
      </c>
      <c r="L1727" s="24">
        <f>SUM(Table132[[#This Row],[Company_Size_before_Layoffs]]-Table132[[#This Row],[Laid_Off]])</f>
        <v>0</v>
      </c>
      <c r="M1727" s="21" t="s">
        <v>1464</v>
      </c>
      <c r="N1727" s="21" t="s">
        <v>25</v>
      </c>
      <c r="O1727" s="48"/>
      <c r="P1727" s="3">
        <v>2024</v>
      </c>
    </row>
    <row r="1728" spans="1:17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SUM((H1728*100)/Table132[[#This Row],[Percentage]])</f>
        <v>100</v>
      </c>
      <c r="L1728" s="24">
        <f>SUM(Table132[[#This Row],[Company_Size_before_Layoffs]]-Table132[[#This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</row>
    <row r="1729" spans="1:17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</row>
    <row r="1730" spans="1:17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SUM((H1730*100)/Table132[[#This Row],[Percentage]])</f>
        <v>112</v>
      </c>
      <c r="L1730" s="24">
        <f>SUM(Table132[[#This Row],[Company_Size_before_Layoffs]]-Table132[[#This Row],[Laid_Off]])</f>
        <v>0</v>
      </c>
      <c r="M1730" s="21" t="s">
        <v>1469</v>
      </c>
      <c r="N1730" s="21" t="s">
        <v>25</v>
      </c>
      <c r="O1730" s="48"/>
      <c r="P1730" s="3">
        <v>2024</v>
      </c>
    </row>
    <row r="1731" spans="1:17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7"/>
    </row>
    <row r="1732" spans="1:17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SUM((H1732*100)/Table132[[#This Row],[Percentage]])</f>
        <v>0</v>
      </c>
      <c r="L1732" s="24">
        <f>SUM(Table132[[#This Row],[Company_Size_before_Layoffs]]-Table132[[#This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</row>
    <row r="1733" spans="1:17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7"/>
    </row>
    <row r="1734" spans="1:17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</row>
    <row r="1735" spans="1:17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SUM((H1735*100)/Table132[[#This Row],[Percentage]])</f>
        <v>2666.6666666666665</v>
      </c>
      <c r="L1735" s="24">
        <f>SUM(Table132[[#This Row],[Company_Size_before_Layoffs]]-Table132[[#This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</row>
    <row r="1736" spans="1:17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7"/>
    </row>
    <row r="1737" spans="1:17" ht="16" x14ac:dyDescent="0.2">
      <c r="A1737" s="3">
        <v>1736</v>
      </c>
      <c r="B1737" s="4" t="s">
        <v>862</v>
      </c>
      <c r="C1737" s="7" t="s">
        <v>79</v>
      </c>
      <c r="D1737" s="7"/>
      <c r="E1737" s="7"/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7"/>
    </row>
    <row r="1738" spans="1:17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SUM((H1738*100)/Table132[[#This Row],[Percentage]])</f>
        <v>3866.6666666666665</v>
      </c>
      <c r="L1738" s="24">
        <f>SUM(Table132[[#This Row],[Company_Size_before_Layoffs]]-Table132[[#This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</row>
    <row r="1739" spans="1:17" x14ac:dyDescent="0.2">
      <c r="A1739" s="3">
        <v>1738</v>
      </c>
      <c r="B1739" s="21" t="s">
        <v>317</v>
      </c>
      <c r="C1739" s="3" t="s">
        <v>77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SUM((H1739*100)/Table132[[#This Row],[Percentage]])</f>
        <v>469.38775510204084</v>
      </c>
      <c r="L1739" s="24">
        <f>SUM(Table132[[#This Row],[Company_Size_before_Layoffs]]-Table132[[#This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</row>
    <row r="1740" spans="1:17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SUM((H1740*100)/Table132[[#This Row],[Percentage]])</f>
        <v>735</v>
      </c>
      <c r="L1740" s="24">
        <f>SUM(Table132[[#This Row],[Company_Size_before_Layoffs]]-Table132[[#This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</row>
    <row r="1741" spans="1:17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SUM((H1741*100)/Table132[[#This Row],[Percentage]])</f>
        <v>515.15151515151513</v>
      </c>
      <c r="L1741" s="24">
        <f>SUM(Table132[[#This Row],[Company_Size_before_Layoffs]]-Table132[[#This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</row>
    <row r="1742" spans="1:17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7"/>
    </row>
    <row r="1743" spans="1:17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</row>
    <row r="1744" spans="1:17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</row>
    <row r="1745" spans="1:17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SUM(Table132[[#This Row],[Company_Size_before_Layoffs]]-Table132[[#This Row],[Laid_Off]])</f>
        <v>0</v>
      </c>
      <c r="M1745" s="21" t="s">
        <v>90</v>
      </c>
      <c r="N1745" s="21" t="s">
        <v>25</v>
      </c>
      <c r="O1745" s="48"/>
      <c r="P1745" s="3">
        <v>2024</v>
      </c>
    </row>
    <row r="1746" spans="1:17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SUM((Table132[[#This Row],[Laid_Off]]*100)/Table132[[#This Row],[Percentage]])</f>
        <v>0</v>
      </c>
      <c r="L1746" s="31">
        <f>SUM(Table132[[#This Row],[Company_Size_before_Layoffs]]-Table132[[#This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7"/>
    </row>
    <row r="1747" spans="1:17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SUM((H1747*100)/Table132[[#This Row],[Percentage]])</f>
        <v>580</v>
      </c>
      <c r="L1747" s="24">
        <f>SUM(Table132[[#This Row],[Company_Size_before_Layoffs]]-Table132[[#This Row],[Laid_Off]])</f>
        <v>435</v>
      </c>
      <c r="M1747" s="21" t="s">
        <v>71</v>
      </c>
      <c r="N1747" s="21" t="s">
        <v>25</v>
      </c>
      <c r="O1747" s="48"/>
      <c r="P1747" s="3">
        <v>2024</v>
      </c>
    </row>
    <row r="1748" spans="1:17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SUM((H1748*100)/Table132[[#This Row],[Percentage]])</f>
        <v>666.66666666666663</v>
      </c>
      <c r="L1748" s="24">
        <f>SUM(Table132[[#This Row],[Company_Size_before_Layoffs]]-Table132[[#This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</row>
    <row r="1749" spans="1:17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SUM((Table132[[#This Row],[Laid_Off]]*100)/Table132[[#This Row],[Percentage]])</f>
        <v>133.33333333333334</v>
      </c>
      <c r="L1749" s="31">
        <f>SUM(Table132[[#This Row],[Company_Size_before_Layoffs]]-Table132[[#This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</row>
    <row r="1750" spans="1:17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SUM((H1750*100)/Table132[[#This Row],[Percentage]])</f>
        <v>6153.8461538461543</v>
      </c>
      <c r="L1750" s="24">
        <f>SUM(Table132[[#This Row],[Company_Size_before_Layoffs]]-Table132[[#This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</row>
    <row r="1751" spans="1:17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</row>
    <row r="1752" spans="1:17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</row>
    <row r="1753" spans="1:17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SUM((H1753*100)/Table132[[#This Row],[Percentage]])</f>
        <v>1375</v>
      </c>
      <c r="L1753" s="24">
        <f>SUM(Table132[[#This Row],[Company_Size_before_Layoffs]]-Table132[[#This Row],[Laid_Off]])</f>
        <v>825</v>
      </c>
      <c r="M1753" s="21" t="s">
        <v>35</v>
      </c>
      <c r="N1753" s="21" t="s">
        <v>25</v>
      </c>
      <c r="O1753" s="48"/>
      <c r="P1753" s="3">
        <v>2024</v>
      </c>
    </row>
    <row r="1754" spans="1:17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</row>
    <row r="1755" spans="1:17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SUM((H1755*100)/Table132[[#This Row],[Percentage]])</f>
        <v>12500</v>
      </c>
      <c r="L1755" s="24">
        <f>SUM(Table132[[#This Row],[Company_Size_before_Layoffs]]-Table132[[#This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</row>
    <row r="1756" spans="1:17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</row>
    <row r="1757" spans="1:17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</row>
    <row r="1758" spans="1:17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</row>
    <row r="1759" spans="1:17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</row>
    <row r="1760" spans="1:17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</row>
    <row r="1761" spans="1:16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</row>
    <row r="1762" spans="1:16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SUM((H1762*100)/Table132[[#This Row],[Percentage]])</f>
        <v>150</v>
      </c>
      <c r="L1762" s="24">
        <f>SUM(Table132[[#This Row],[Company_Size_before_Layoffs]]-Table132[[#This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</row>
    <row r="1763" spans="1:16" x14ac:dyDescent="0.2">
      <c r="A1763" s="3">
        <v>1762</v>
      </c>
      <c r="B1763" s="21" t="s">
        <v>1454</v>
      </c>
      <c r="C1763" s="21" t="s">
        <v>79</v>
      </c>
      <c r="D1763" s="21"/>
      <c r="E1763" s="21"/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</row>
    <row r="1764" spans="1:16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</row>
    <row r="1765" spans="1:16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</row>
    <row r="1766" spans="1:16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SUM((H1766*100)/Table132[[#This Row],[Percentage]])</f>
        <v>0</v>
      </c>
      <c r="L1766" s="24">
        <f>SUM(Table132[[#This Row],[Company_Size_before_Layoffs]]-Table132[[#This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</row>
    <row r="1767" spans="1:16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</row>
    <row r="1768" spans="1:16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</row>
    <row r="1769" spans="1:16" x14ac:dyDescent="0.2">
      <c r="A1769" s="3">
        <v>1768</v>
      </c>
      <c r="B1769" s="21" t="s">
        <v>1379</v>
      </c>
      <c r="C1769" s="3" t="s">
        <v>79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</row>
    <row r="1770" spans="1:16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SUM((H1770*100)/Table132[[#This Row],[Percentage]])</f>
        <v>1200</v>
      </c>
      <c r="L1770" s="24">
        <f>SUM(Table132[[#This Row],[Company_Size_before_Layoffs]]-Table132[[#This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</row>
    <row r="1771" spans="1:16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SUM((Table132[[#This Row],[Laid_Off]]*100)/Table132[[#This Row],[Percentage]])</f>
        <v>0</v>
      </c>
      <c r="L1771" s="31">
        <f>SUM(Table132[[#This Row],[Company_Size_before_Layoffs]]-Table132[[#This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</row>
    <row r="1772" spans="1:16" x14ac:dyDescent="0.2">
      <c r="A1772" s="3">
        <v>1771</v>
      </c>
      <c r="B1772" s="21" t="s">
        <v>317</v>
      </c>
      <c r="C1772" s="21" t="s">
        <v>77</v>
      </c>
      <c r="D1772" s="21"/>
      <c r="E1772" s="21"/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SUM((H1772*100)/Table132[[#This Row],[Percentage]])</f>
        <v>180</v>
      </c>
      <c r="L1772" s="24">
        <f>SUM(Table132[[#This Row],[Company_Size_before_Layoffs]]-Table132[[#This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</row>
    <row r="1773" spans="1:16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SUM((H1773*100)/Table132[[#This Row],[Percentage]])</f>
        <v>6666.666666666667</v>
      </c>
      <c r="L1773" s="24">
        <f>SUM(Table132[[#This Row],[Company_Size_before_Layoffs]]-Table132[[#This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</row>
    <row r="1774" spans="1:16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SUM((Table132[[#This Row],[Laid_Off]]*100)/Table132[[#This Row],[Percentage]])</f>
        <v>261.53846153846155</v>
      </c>
      <c r="L1774" s="31">
        <f>SUM(Table132[[#This Row],[Company_Size_before_Layoffs]]-Table132[[#This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</row>
    <row r="1775" spans="1:16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SUM((H1775*100)/Table132[[#This Row],[Percentage]])</f>
        <v>420</v>
      </c>
      <c r="L1775" s="24">
        <f>SUM(Table132[[#This Row],[Company_Size_before_Layoffs]]-Table132[[#This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</row>
    <row r="1776" spans="1:16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SUM((H1776*100)/Table132[[#This Row],[Percentage]])</f>
        <v>1555.5555555555557</v>
      </c>
      <c r="L1776" s="24">
        <f>SUM(Table132[[#This Row],[Company_Size_before_Layoffs]]-Table132[[#This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</row>
    <row r="1777" spans="1:17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</row>
    <row r="1778" spans="1:17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7"/>
    </row>
    <row r="1779" spans="1:17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</row>
    <row r="1780" spans="1:17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SUM((H1780*100)/Table132[[#This Row],[Percentage]])</f>
        <v>75</v>
      </c>
      <c r="L1780" s="24">
        <f>SUM(Table132[[#This Row],[Company_Size_before_Layoffs]]-Table132[[#This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</row>
    <row r="1781" spans="1:17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</row>
    <row r="1782" spans="1:17" x14ac:dyDescent="0.2">
      <c r="A1782" s="3">
        <v>1781</v>
      </c>
      <c r="B1782" s="21" t="s">
        <v>1488</v>
      </c>
      <c r="C1782" s="21" t="s">
        <v>79</v>
      </c>
      <c r="D1782" s="21"/>
      <c r="E1782" s="21"/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SUM((H1782*100)/Table132[[#This Row],[Percentage]])</f>
        <v>471.42857142857144</v>
      </c>
      <c r="L1782" s="24">
        <f>SUM(Table132[[#This Row],[Company_Size_before_Layoffs]]-Table132[[#This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</row>
    <row r="1783" spans="1:17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</row>
    <row r="1784" spans="1:17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7"/>
    </row>
    <row r="1785" spans="1:17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7"/>
    </row>
    <row r="1786" spans="1:17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</row>
    <row r="1787" spans="1:17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SUM((Table132[[#This Row],[Laid_Off]]*100)/Table132[[#This Row],[Percentage]])</f>
        <v>#DIV/0!</v>
      </c>
      <c r="L1787" s="31" t="e">
        <f>SUM(Table132[[#This Row],[Company_Size_before_Layoffs]]-Table132[[#This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7"/>
    </row>
    <row r="1788" spans="1:17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</row>
    <row r="1789" spans="1:17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</row>
    <row r="1790" spans="1:17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SUM((Table132[[#This Row],[Laid_Off]]*100)/Table132[[#This Row],[Percentage]])</f>
        <v>100</v>
      </c>
      <c r="L1790" s="31">
        <f>SUM(Table132[[#This Row],[Company_Size_before_Layoffs]]-Table132[[#This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7"/>
    </row>
    <row r="1791" spans="1:17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SUM((H1791*100)/Table132[[#This Row],[Percentage]])</f>
        <v>300</v>
      </c>
      <c r="L1791" s="24">
        <f>SUM(Table132[[#This Row],[Company_Size_before_Layoffs]]-Table132[[#This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</row>
    <row r="1792" spans="1:17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SUM((H1792*100)/Table132[[#This Row],[Percentage]])</f>
        <v>714.28571428571433</v>
      </c>
      <c r="L1792" s="24">
        <f>SUM(Table132[[#This Row],[Company_Size_before_Layoffs]]-Table132[[#This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</row>
    <row r="1793" spans="1:17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</row>
    <row r="1794" spans="1:17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</row>
    <row r="1795" spans="1:17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</row>
    <row r="1796" spans="1:17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</row>
    <row r="1797" spans="1:17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</row>
    <row r="1798" spans="1:17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SUM((H1798*100)/Table132[[#This Row],[Percentage]])</f>
        <v>409.09090909090907</v>
      </c>
      <c r="L1798" s="24">
        <f>SUM(Table132[[#This Row],[Company_Size_before_Layoffs]]-Table132[[#This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</row>
    <row r="1799" spans="1:17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</row>
    <row r="1800" spans="1:17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</row>
    <row r="1801" spans="1:17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SUM((Table132[[#This Row],[Laid_Off]]*100)/Table132[[#This Row],[Percentage]])</f>
        <v>0</v>
      </c>
      <c r="L1801" s="31">
        <f>SUM(Table132[[#This Row],[Company_Size_before_Layoffs]]-Table132[[#This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7"/>
    </row>
    <row r="1802" spans="1:17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</row>
    <row r="1803" spans="1:17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</row>
    <row r="1804" spans="1:17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</row>
    <row r="1805" spans="1:17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SUM((H1805*100)/Table132[[#This Row],[Percentage]])</f>
        <v>325</v>
      </c>
      <c r="L1805" s="24">
        <f>SUM(Table132[[#This Row],[Company_Size_before_Layoffs]]-Table132[[#This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</row>
    <row r="1806" spans="1:17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SUM(Table132[[#This Row],[Company_Size_before_Layoffs]]-Table132[[#This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</row>
    <row r="1807" spans="1:17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7"/>
    </row>
    <row r="1808" spans="1:17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</row>
    <row r="1809" spans="1:17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</row>
    <row r="1810" spans="1:17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</row>
    <row r="1811" spans="1:17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SUM((H1811*100)/Table132[[#This Row],[Percentage]])</f>
        <v>143</v>
      </c>
      <c r="L1811" s="24">
        <f>SUM(Table132[[#This Row],[Company_Size_before_Layoffs]]-Table132[[#This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</row>
    <row r="1812" spans="1:17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SUM((H1812*100)/Table132[[#This Row],[Percentage]])</f>
        <v>0</v>
      </c>
      <c r="L1812" s="24">
        <f>SUM(Table132[[#This Row],[Company_Size_before_Layoffs]]-Table132[[#This Row],[Laid_Off]])</f>
        <v>0</v>
      </c>
      <c r="M1812" s="21" t="s">
        <v>1464</v>
      </c>
      <c r="N1812" s="21" t="s">
        <v>25</v>
      </c>
      <c r="O1812" s="48"/>
      <c r="P1812" s="3">
        <v>2024</v>
      </c>
    </row>
    <row r="1813" spans="1:17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SUM((H1813*100)/Table132[[#This Row],[Percentage]])</f>
        <v>230</v>
      </c>
      <c r="L1813" s="24">
        <f>SUM(Table132[[#This Row],[Company_Size_before_Layoffs]]-Table132[[#This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</row>
    <row r="1814" spans="1:17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SUM((H1814*100)/Table132[[#This Row],[Percentage]])</f>
        <v>0</v>
      </c>
      <c r="L1814" s="24">
        <f>SUM(Table132[[#This Row],[Company_Size_before_Layoffs]]-Table132[[#This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</row>
    <row r="1815" spans="1:17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SUM((Table132[[#This Row],[Laid_Off]]*100)/Table132[[#This Row],[Percentage]])</f>
        <v>1917.391304347826</v>
      </c>
      <c r="L1815" s="31">
        <f>SUM(Table132[[#This Row],[Company_Size_before_Layoffs]]-Table132[[#This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7"/>
    </row>
    <row r="1816" spans="1:17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SUM((H1816*100)/Table132[[#This Row],[Percentage]])</f>
        <v>29.870129870129869</v>
      </c>
      <c r="L1816" s="24">
        <f>SUM(Table132[[#This Row],[Company_Size_before_Layoffs]]-Table132[[#This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</row>
    <row r="1817" spans="1:17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SUM((H1817*100)/Table132[[#This Row],[Percentage]])</f>
        <v>233.33333333333334</v>
      </c>
      <c r="L1817" s="24">
        <f>SUM(Table132[[#This Row],[Company_Size_before_Layoffs]]-Table132[[#This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</row>
    <row r="1818" spans="1:17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</row>
    <row r="1819" spans="1:17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</row>
    <row r="1820" spans="1:17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SUM((H1820*100)/Table132[[#This Row],[Percentage]])</f>
        <v>1917.391304347826</v>
      </c>
      <c r="L1820" s="24">
        <f>SUM(Table132[[#This Row],[Company_Size_before_Layoffs]]-Table132[[#This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</row>
    <row r="1821" spans="1:17" x14ac:dyDescent="0.2">
      <c r="A1821" s="3">
        <v>1820</v>
      </c>
      <c r="B1821" s="21" t="s">
        <v>1475</v>
      </c>
      <c r="C1821" s="21" t="s">
        <v>79</v>
      </c>
      <c r="D1821" s="21"/>
      <c r="E1821" s="21"/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</row>
    <row r="1822" spans="1:17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</row>
    <row r="1823" spans="1:17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SUM((H1823*100)/Table132[[#This Row],[Percentage]])</f>
        <v>750</v>
      </c>
      <c r="L1823" s="24">
        <f>SUM(Table132[[#This Row],[Company_Size_before_Layoffs]]-Table132[[#This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</row>
    <row r="1824" spans="1:17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</row>
    <row r="1825" spans="1:16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SUM((H1825*100)/Table132[[#This Row],[Percentage]])</f>
        <v>7500</v>
      </c>
      <c r="L1825" s="24">
        <f>SUM(Table132[[#This Row],[Company_Size_before_Layoffs]]-Table132[[#This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</row>
    <row r="1826" spans="1:16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SUM((H1826*100)/Table132[[#This Row],[Percentage]])</f>
        <v>220</v>
      </c>
      <c r="L1826" s="24">
        <f>SUM(Table132[[#This Row],[Company_Size_before_Layoffs]]-Table132[[#This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</row>
    <row r="1827" spans="1:16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</row>
    <row r="1828" spans="1:16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SUM((H1828*100)/Table132[[#This Row],[Percentage]])</f>
        <v>1111.1111111111111</v>
      </c>
      <c r="L1828" s="24">
        <f>SUM(Table132[[#This Row],[Company_Size_before_Layoffs]]-Table132[[#This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</row>
    <row r="1829" spans="1:16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</row>
    <row r="1830" spans="1:16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</row>
    <row r="1831" spans="1:16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SUM((H1831*100)/Table132[[#This Row],[Percentage]])</f>
        <v>1000</v>
      </c>
      <c r="L1831" s="24">
        <f>SUM(Table132[[#This Row],[Company_Size_before_Layoffs]]-Table132[[#This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</row>
    <row r="1832" spans="1:16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SUM((H1832*100)/Table132[[#This Row],[Percentage]])</f>
        <v>1142.8571428571429</v>
      </c>
      <c r="L1832" s="24">
        <f>SUM(Table132[[#This Row],[Company_Size_before_Layoffs]]-Table132[[#This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</row>
    <row r="1833" spans="1:16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</row>
    <row r="1834" spans="1:16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SUM((H1834*100)/Table132[[#This Row],[Percentage]])</f>
        <v>50</v>
      </c>
      <c r="L1834" s="24">
        <f>SUM(Table132[[#This Row],[Company_Size_before_Layoffs]]-Table132[[#This Row],[Laid_Off]])</f>
        <v>42</v>
      </c>
      <c r="M1834" s="21" t="s">
        <v>38</v>
      </c>
      <c r="N1834" s="21" t="s">
        <v>25</v>
      </c>
      <c r="O1834" s="48"/>
      <c r="P1834" s="3">
        <v>2024</v>
      </c>
    </row>
    <row r="1835" spans="1:16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</row>
    <row r="1836" spans="1:16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</row>
    <row r="1837" spans="1:16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SUM((H1837*100)/Table132[[#This Row],[Percentage]])</f>
        <v>700</v>
      </c>
      <c r="L1837" s="24">
        <f>SUM(Table132[[#This Row],[Company_Size_before_Layoffs]]-Table132[[#This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</row>
    <row r="1838" spans="1:16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SUM((H1838*100)/Table132[[#This Row],[Percentage]])</f>
        <v>1058.8235294117646</v>
      </c>
      <c r="L1838" s="24">
        <f>SUM(Table132[[#This Row],[Company_Size_before_Layoffs]]-Table132[[#This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</row>
    <row r="1839" spans="1:16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SUM((Table132[[#This Row],[Laid_Off]]*100)/Table132[[#This Row],[Percentage]])</f>
        <v>500</v>
      </c>
      <c r="L1839" s="31">
        <f>SUM(Table132[[#This Row],[Company_Size_before_Layoffs]]-Table132[[#This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</row>
    <row r="1840" spans="1:16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SUM((Table132[[#This Row],[Laid_Off]]*100)/Table132[[#This Row],[Percentage]])</f>
        <v>605.88235294117646</v>
      </c>
      <c r="L1840" s="31">
        <f>SUM(Table132[[#This Row],[Company_Size_before_Layoffs]]-Table132[[#This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</row>
  </sheetData>
  <hyperlinks>
    <hyperlink ref="N1840" r:id="rId1" display="https://www.travelweekly.com/Travel-News/Travel-Agent-Issues/Priceline-chops-more-than-100-jobs" xr:uid="{EA8B3C0E-AB41-9748-A03A-8CFBA8FAC399}"/>
    <hyperlink ref="N1839" r:id="rId2" display="https://www.bisnow.com/national/news/multifamily/realpage-to-lay-off-4-of-its-workforce-price-fixing-allegations-124885" xr:uid="{B63445CF-C50D-D54D-B6F0-39DC66B48D3E}"/>
    <hyperlink ref="N1815" r:id="rId3" display="https://www.businesswire.com/news/home/20240617323391/en/Chegg-Announces-Restructuring-Plan-and-New-Vision-for-Growth" xr:uid="{51F9689B-8B7D-5442-860F-4D5AEF9B1249}"/>
    <hyperlink ref="N1807" r:id="rId4" display="https://www.massdevice.com/medtronic-layoffs-global-confirmed/" xr:uid="{8318F987-9E7B-4C4B-A7F1-6D1413D28154}"/>
    <hyperlink ref="N1806" r:id="rId5" display="https://www.sfgate.com/tech/article/bay-area-lab-meat-company-shuts-down-19511362.php" xr:uid="{21EB794E-B38B-4642-87C6-A849A43B7AF9}"/>
    <hyperlink ref="N1795" r:id="rId6" display="https://techcrunch.com/2024/06/06/revels-latest-pivot-ditching-all-employee-ride-hail-in-favor-of-gig-worker-model/" xr:uid="{85FAED79-953E-8340-9E50-02B7D9AF2F35}"/>
    <hyperlink ref="N1790" r:id="rId7" display="https://www.calcalistech.com/ctechnews/article/hkdwxv0na" xr:uid="{A6BE6780-78EF-2A40-B366-7AA46FDB5D73}"/>
    <hyperlink ref="N1787" r:id="rId8" display="https://www.theverge.com/2024/6/3/24170902/microsoft-hololens-2-mixed-reality-azure-layoffs" xr:uid="{4D7B8CDC-D0B8-BC44-8F17-64099E31CE68}"/>
    <hyperlink ref="N1784" r:id="rId9" display="https://agfundernews.com/breaking-ag-insights-platform-gro-intelligence-is-closing-down" xr:uid="{DD453B97-C871-C34E-821B-3A80DA241A36}"/>
    <hyperlink ref="N1785" r:id="rId10" display="https://techcrunch.com/2024/05/31/general-catalyst-backed-jasper-health-lays-off-staff/" xr:uid="{EF6A4A7D-516F-1047-A421-321999D3AA7A}"/>
    <hyperlink ref="N1778" r:id="rId11" display="https://markets.ft.com/data/announce/detail?dockey=600-202405290435DGAP____UKPR_____UK_Regulatory_1913105-1" xr:uid="{A3F29B69-16B7-9440-9996-9055850C05D4}"/>
    <hyperlink ref="N1774" r:id="rId12" display="https://spacenews.com/satellogic-lays-off-13-of-workforce/" xr:uid="{B6D3F7D1-2838-B94B-9105-38BDDC948C4B}"/>
    <hyperlink ref="N1771" r:id="rId13" display="https://techcrunch.com/2024/05/22/food-supply-chain-software-maker-silo-lays-off-30-of-staff-amid-ma-discussions/" xr:uid="{FD0058B5-BA04-1A4F-88D0-BBF5C0712021}"/>
    <hyperlink ref="N1749" r:id="rId14" display="https://www.calcalistech.com/ctechnews/article/rkhuj119gc" xr:uid="{6FCF8F62-10D2-A541-8A94-9CE3013CC927}"/>
    <hyperlink ref="N1746" r:id="rId15" display="https://investors.kinaxis.com/news-releases/news-release-details/2024/Kinaxis-Inc.-Reports-First-Quarter-2024-Results/default.aspx" xr:uid="{4EFB1B39-71D4-DB47-82A3-F2D410269730}"/>
    <hyperlink ref="N1736" r:id="rId16" display="https://seekingalpha.com/news/4099966-crypto-platform-bakkt-to-lay-off-28-employees" xr:uid="{DB49CE48-44AC-6C41-B39A-FC85AC6AEEAF}"/>
    <hyperlink ref="N1733" r:id="rId17" display="https://www.epe.es/es/activos/20240502/cabify-ejecuta-veintena-despidos-staff-101773083" xr:uid="{15F32F04-A1EA-564A-903C-8D3865CCC7E5}"/>
    <hyperlink ref="N1731" r:id="rId18" display="https://www.cnbc.com/2024/05/01/google-cuts-hundreds-of-core-workers-moves-jobs-to-india-mexico.html" xr:uid="{D4B649D8-D633-3C43-BEE9-8025888BCA6C}"/>
    <hyperlink ref="N1725" r:id="rId19" display="https://investors.akiliinteractive.com/news/news-details/2024/Akili-Announces-Amended-Agreement-with-Shionogi-Shift-in-Corporate-Strategy-and-Release-Date-for-First-Quarter-2024-Financial-Results/default.aspx" xr:uid="{81A4B250-62B2-C34D-80BB-DE4885422190}"/>
    <hyperlink ref="N1723" r:id="rId20" display="https://www.theedgesingapore.com/news/company-news/second-round-layoffs-ninja-van-less-three-months-5-singapore-staff-affected" xr:uid="{6E602F75-BA01-6441-BAF3-8CE0BBB4CE4B}"/>
    <hyperlink ref="N1721" r:id="rId21" display="https://www.businessinsider.com/tax-compliance-startup-raised-millions-then-it-abruptly-shut-down-2024-4" xr:uid="{882693CC-2ABA-2C45-8A07-74C6E5253E8C}"/>
    <hyperlink ref="N1707" r:id="rId22" display="https://observador.pt/2024/04/19/unicornio-outsystems-faz-reducao-de-8-no-total-de-trabalhadores/" xr:uid="{92D6B4CF-2958-6E43-8A3F-0B33D0219EC3}"/>
    <hyperlink ref="N1706" r:id="rId23" display="https://www.sltrib.com/news/business/2024/04/19/homie-utah-company-meant-disrupt/" xr:uid="{EE94CF66-FA53-4240-B770-A321F7DEEC3A}"/>
    <hyperlink ref="N1705" r:id="rId24" display="https://economictimes.indiatimes.com/tech/technology/content-to-commerce-platform-the-good-glamm-group-lays-off-150-employees/articleshow/109401639.cms" xr:uid="{9E23A2E0-F88A-4C41-BA33-1C8542CE812C}"/>
    <hyperlink ref="N1703" r:id="rId25" display="https://www.tijd.be/ondernemen/technologie/techbedrijf-showpad-slaat-met-nieuwe-ontslagronde-pad-naar-winst-in-we-willen-overnames-doen/10540237.html" xr:uid="{B902946F-348F-544E-A762-25A28C1BD20C}"/>
    <hyperlink ref="N1695" r:id="rId26" display="https://www.semafor.com/article/04/16/2024/ai-startup-tome-lays-off-staff-to-focus-on-revenue" xr:uid="{A1193EE8-CE64-8041-B9C2-D7122DAC83DB}"/>
    <hyperlink ref="N1687" r:id="rId27" display="https://www.businessinsider.com/criteo-layoffs-global-staff-job-reductions-2024-4" xr:uid="{90EF485F-6D1C-A64F-8AB8-B1FBE5B2AFCC}"/>
    <hyperlink ref="N1688" r:id="rId28" display="https://beteve.cat/economia/glovo-acomiada-25-treballadors-oficines-barcelona/" xr:uid="{039637DC-AAD9-DF4B-BDE4-67945F93CA4D}"/>
    <hyperlink ref="N1683" r:id="rId29" display="https://www.calcalistech.com/ctechnews/article/hyfcqfhlr" xr:uid="{3B6863B5-B48D-5246-B203-B4BB9ED06FDA}"/>
    <hyperlink ref="N1681" r:id="rId30" display="https://dfmas.df.cl/df-mas/coffee-break/uber-chile-despide-a-200-personas" xr:uid="{0EDA9923-3A80-8A4B-8B5E-8DC57C339F4B}"/>
    <hyperlink ref="N1678" r:id="rId31" display="https://aimgroup.com/2024/04/08/vinted-reportedly-lays-off-all-trendsales-employees-after-takeover/" xr:uid="{66705C73-2B86-0E49-AF61-DF07270EC095}"/>
    <hyperlink ref="N1677" r:id="rId32" display="https://www.gamesindustry.biz/singularity-6-reduces-workforce-by-35" xr:uid="{D38BEFB5-657A-F64B-9AD9-BCC9A278684E}"/>
    <hyperlink ref="N1676" r:id="rId33" display="https://fission.codes/blog/farewell-from-fission/" xr:uid="{10FC13C3-EC08-0B42-954C-436A04FAC05A}"/>
    <hyperlink ref="N1668" r:id="rId34" display="https://www.bizjournals.com/portland/news/2024/04/03/layoffs-reported-at-new-relic.html" xr:uid="{D7A231FC-CE1D-E840-B751-490298D645D4}"/>
    <hyperlink ref="N1670" r:id="rId35" display="https://thespoon.tech/whirlpool-lays-off-entire-team-for-cooking-and-recipe-app-yummly/" xr:uid="{5E428EE3-6AD6-F444-B537-B97E75A6949E}"/>
    <hyperlink ref="N1663" r:id="rId36" display="https://techpoint.africa/2024/04/01/nigerian-startup-thepeer-to-shut-down/" xr:uid="{1AEF439B-F6FF-B745-950E-8A67AB0CC9D7}"/>
    <hyperlink ref="N1657" r:id="rId37" display="https://www.medtechdive.com/news/osso-vr-lay-off-67-people-san-francisco/711814/" xr:uid="{66E65CB3-5861-4A41-84E1-D99FC0753501}"/>
    <hyperlink ref="N1658" r:id="rId38" display="http://www.linkedin.c/" xr:uid="{F8A04A11-DBA7-9245-9D67-BFBD13F46CE1}"/>
    <hyperlink ref="N1659" r:id="rId39" display="https://therealdeal.com/national/2024/04/01/rental-platform-rezi-runs-out-of-money-shuts-down/" xr:uid="{E15B046D-8731-564C-9F4D-856DA9B83B66}"/>
    <hyperlink ref="N1694" r:id="rId40" display="https://www.semafor.com/article/04/16/2024/ai-startup-tome-lays-off-staff-to-focus-on-revenue" xr:uid="{36FD2E00-6647-3643-8B06-AF69452B9E77}"/>
  </hyperlinks>
  <pageMargins left="0.7" right="0.7" top="0.75" bottom="0.75" header="0.3" footer="0.3"/>
  <tableParts count="1">
    <tablePart r:id="rId4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I198"/>
  <sheetViews>
    <sheetView showGridLines="0" topLeftCell="A155" workbookViewId="0">
      <selection activeCell="E199" sqref="E199"/>
    </sheetView>
  </sheetViews>
  <sheetFormatPr baseColWidth="10" defaultColWidth="8.33203125" defaultRowHeight="20" customHeight="1" x14ac:dyDescent="0.2"/>
  <cols>
    <col min="1" max="1" width="16.1640625" style="69" customWidth="1"/>
    <col min="2" max="2" width="19.33203125" style="68" customWidth="1"/>
    <col min="3" max="3" width="8.5" style="68" customWidth="1"/>
    <col min="4" max="5" width="19.5" style="68" customWidth="1"/>
    <col min="6" max="6" width="17.6640625" style="68" customWidth="1"/>
    <col min="7" max="7" width="16.5" style="68" customWidth="1"/>
    <col min="8" max="8" width="8.33203125" style="68" customWidth="1"/>
    <col min="9" max="9" width="20.1640625" style="68" bestFit="1" customWidth="1"/>
    <col min="10" max="16384" width="8.33203125" style="68"/>
  </cols>
  <sheetData>
    <row r="1" spans="1:7" ht="20.25" customHeight="1" x14ac:dyDescent="0.2">
      <c r="A1" s="70" t="s">
        <v>1752</v>
      </c>
      <c r="B1" s="71" t="s">
        <v>1727</v>
      </c>
      <c r="C1" s="71" t="s">
        <v>1751</v>
      </c>
      <c r="D1" s="71" t="s">
        <v>3</v>
      </c>
      <c r="E1" s="71" t="s">
        <v>4</v>
      </c>
      <c r="F1" s="71" t="s">
        <v>1753</v>
      </c>
      <c r="G1" s="71" t="s">
        <v>1754</v>
      </c>
    </row>
    <row r="2" spans="1:7" ht="20.25" customHeight="1" x14ac:dyDescent="0.2">
      <c r="A2" s="70" t="s">
        <v>1457</v>
      </c>
      <c r="B2" s="72"/>
      <c r="C2" s="72"/>
      <c r="D2" s="73" t="s">
        <v>202</v>
      </c>
      <c r="E2" s="73" t="s">
        <v>1916</v>
      </c>
      <c r="F2" s="74">
        <v>-34.928180500000003</v>
      </c>
      <c r="G2" s="74">
        <v>138.59993119999999</v>
      </c>
    </row>
    <row r="3" spans="1:7" ht="20" customHeight="1" x14ac:dyDescent="0.2">
      <c r="A3" s="70" t="s">
        <v>1747</v>
      </c>
      <c r="B3" s="73"/>
      <c r="C3" s="73" t="s">
        <v>1373</v>
      </c>
      <c r="D3" s="73" t="s">
        <v>28</v>
      </c>
      <c r="E3" s="73" t="s">
        <v>29</v>
      </c>
      <c r="F3" s="74">
        <v>34.147910000000003</v>
      </c>
      <c r="G3" s="74">
        <v>-118.7657042</v>
      </c>
    </row>
    <row r="4" spans="1:7" ht="20" customHeight="1" x14ac:dyDescent="0.2">
      <c r="A4" s="70" t="s">
        <v>1132</v>
      </c>
      <c r="B4" s="72"/>
      <c r="C4" s="72"/>
      <c r="D4" s="73" t="s">
        <v>17</v>
      </c>
      <c r="E4" s="73" t="s">
        <v>18</v>
      </c>
      <c r="F4" s="74">
        <v>23.0216238</v>
      </c>
      <c r="G4" s="74">
        <v>72.579706799999997</v>
      </c>
    </row>
    <row r="5" spans="1:7" ht="20" customHeight="1" x14ac:dyDescent="0.2">
      <c r="A5" s="70" t="s">
        <v>1729</v>
      </c>
      <c r="B5" s="73" t="s">
        <v>27</v>
      </c>
      <c r="C5" s="73" t="s">
        <v>1373</v>
      </c>
      <c r="D5" s="73" t="s">
        <v>28</v>
      </c>
      <c r="E5" s="73" t="s">
        <v>29</v>
      </c>
      <c r="F5" s="74">
        <v>37.609029100000001</v>
      </c>
      <c r="G5" s="74">
        <v>-121.899142</v>
      </c>
    </row>
    <row r="6" spans="1:7" ht="20" customHeight="1" x14ac:dyDescent="0.2">
      <c r="A6" s="70" t="s">
        <v>102</v>
      </c>
      <c r="B6" s="72"/>
      <c r="C6" s="72"/>
      <c r="D6" s="73" t="s">
        <v>103</v>
      </c>
      <c r="E6" s="73" t="s">
        <v>56</v>
      </c>
      <c r="F6" s="74">
        <v>52.373079599999997</v>
      </c>
      <c r="G6" s="74">
        <v>4.8924534</v>
      </c>
    </row>
    <row r="7" spans="1:7" ht="20" customHeight="1" x14ac:dyDescent="0.2">
      <c r="A7" s="70" t="s">
        <v>1222</v>
      </c>
      <c r="B7" s="72"/>
      <c r="C7" s="72"/>
      <c r="D7" s="73" t="s">
        <v>28</v>
      </c>
      <c r="E7" s="73" t="s">
        <v>29</v>
      </c>
      <c r="F7" s="74">
        <v>42.2813722</v>
      </c>
      <c r="G7" s="74">
        <v>-83.748461599999999</v>
      </c>
    </row>
    <row r="8" spans="1:7" ht="20" customHeight="1" x14ac:dyDescent="0.2">
      <c r="A8" s="70" t="s">
        <v>174</v>
      </c>
      <c r="B8" s="72"/>
      <c r="C8" s="72"/>
      <c r="D8" s="73" t="s">
        <v>28</v>
      </c>
      <c r="E8" s="73" t="s">
        <v>29</v>
      </c>
      <c r="F8" s="74">
        <v>33.748992399999999</v>
      </c>
      <c r="G8" s="74">
        <v>-84.390264400000007</v>
      </c>
    </row>
    <row r="9" spans="1:7" ht="20" customHeight="1" x14ac:dyDescent="0.2">
      <c r="A9" s="70" t="s">
        <v>200</v>
      </c>
      <c r="B9" s="72"/>
      <c r="C9" s="72"/>
      <c r="D9" s="73" t="s">
        <v>201</v>
      </c>
      <c r="E9" s="73" t="s">
        <v>1916</v>
      </c>
      <c r="F9" s="74">
        <v>-36.852094999999998</v>
      </c>
      <c r="G9" s="74">
        <v>174.76318029999999</v>
      </c>
    </row>
    <row r="10" spans="1:7" ht="20" customHeight="1" x14ac:dyDescent="0.2">
      <c r="A10" s="70" t="s">
        <v>86</v>
      </c>
      <c r="B10" s="72"/>
      <c r="C10" s="72"/>
      <c r="D10" s="73" t="s">
        <v>28</v>
      </c>
      <c r="E10" s="73" t="s">
        <v>29</v>
      </c>
      <c r="F10" s="74">
        <v>30.271128600000001</v>
      </c>
      <c r="G10" s="74">
        <v>-97.743699500000005</v>
      </c>
    </row>
    <row r="11" spans="1:7" ht="20" customHeight="1" x14ac:dyDescent="0.2">
      <c r="A11" s="70" t="s">
        <v>272</v>
      </c>
      <c r="B11" s="72"/>
      <c r="C11" s="72"/>
      <c r="D11" s="73" t="s">
        <v>28</v>
      </c>
      <c r="E11" s="73" t="s">
        <v>29</v>
      </c>
      <c r="F11" s="74">
        <v>39.290881599999999</v>
      </c>
      <c r="G11" s="74">
        <v>-76.610759000000002</v>
      </c>
    </row>
    <row r="12" spans="1:7" ht="20" customHeight="1" x14ac:dyDescent="0.2">
      <c r="A12" s="70" t="s">
        <v>798</v>
      </c>
      <c r="B12" s="72"/>
      <c r="C12" s="72"/>
      <c r="D12" s="73" t="s">
        <v>799</v>
      </c>
      <c r="E12" s="73" t="s">
        <v>18</v>
      </c>
      <c r="F12" s="74">
        <v>13.7524938</v>
      </c>
      <c r="G12" s="74">
        <v>100.49350889999999</v>
      </c>
    </row>
    <row r="13" spans="1:7" ht="20" customHeight="1" x14ac:dyDescent="0.2">
      <c r="A13" s="70" t="s">
        <v>490</v>
      </c>
      <c r="B13" s="72"/>
      <c r="C13" s="72"/>
      <c r="D13" s="73" t="s">
        <v>361</v>
      </c>
      <c r="E13" s="73" t="s">
        <v>56</v>
      </c>
      <c r="F13" s="74">
        <v>41.382893899999999</v>
      </c>
      <c r="G13" s="74">
        <v>2.1774322000000002</v>
      </c>
    </row>
    <row r="14" spans="1:7" ht="20" customHeight="1" x14ac:dyDescent="0.2">
      <c r="A14" s="70" t="s">
        <v>572</v>
      </c>
      <c r="B14" s="72"/>
      <c r="C14" s="72"/>
      <c r="D14" s="73" t="s">
        <v>573</v>
      </c>
      <c r="E14" s="73" t="s">
        <v>18</v>
      </c>
      <c r="F14" s="74">
        <v>39.905713599999999</v>
      </c>
      <c r="G14" s="74">
        <v>116.3912972</v>
      </c>
    </row>
    <row r="15" spans="1:7" ht="20" customHeight="1" x14ac:dyDescent="0.2">
      <c r="A15" s="70" t="s">
        <v>1406</v>
      </c>
      <c r="B15" s="72"/>
      <c r="C15" s="72"/>
      <c r="D15" s="73" t="s">
        <v>28</v>
      </c>
      <c r="E15" s="73" t="s">
        <v>29</v>
      </c>
      <c r="F15" s="74">
        <v>38.513580500000003</v>
      </c>
      <c r="G15" s="74">
        <v>-89.984162699999999</v>
      </c>
    </row>
    <row r="16" spans="1:7" ht="20" customHeight="1" x14ac:dyDescent="0.2">
      <c r="A16" s="70" t="s">
        <v>754</v>
      </c>
      <c r="B16" s="72"/>
      <c r="C16" s="72"/>
      <c r="D16" s="73" t="s">
        <v>191</v>
      </c>
      <c r="E16" s="73" t="s">
        <v>192</v>
      </c>
      <c r="F16" s="74">
        <v>-19.922731800000001</v>
      </c>
      <c r="G16" s="74">
        <v>-43.9450948</v>
      </c>
    </row>
    <row r="17" spans="1:7" ht="20" customHeight="1" x14ac:dyDescent="0.2">
      <c r="A17" s="70" t="s">
        <v>1002</v>
      </c>
      <c r="B17" s="72"/>
      <c r="C17" s="72"/>
      <c r="D17" s="73" t="s">
        <v>28</v>
      </c>
      <c r="E17" s="73" t="s">
        <v>29</v>
      </c>
      <c r="F17" s="74">
        <v>44.058172800000001</v>
      </c>
      <c r="G17" s="74">
        <v>-121.31530960000001</v>
      </c>
    </row>
    <row r="18" spans="1:7" ht="20" customHeight="1" x14ac:dyDescent="0.2">
      <c r="A18" s="70" t="s">
        <v>16</v>
      </c>
      <c r="B18" s="72"/>
      <c r="C18" s="72"/>
      <c r="D18" s="73" t="s">
        <v>17</v>
      </c>
      <c r="E18" s="73" t="s">
        <v>18</v>
      </c>
      <c r="F18" s="74">
        <v>12.98815675</v>
      </c>
      <c r="G18" s="74">
        <v>77.622600037959998</v>
      </c>
    </row>
    <row r="19" spans="1:7" ht="20" customHeight="1" x14ac:dyDescent="0.2">
      <c r="A19" s="70" t="s">
        <v>1736</v>
      </c>
      <c r="B19" s="73" t="s">
        <v>27</v>
      </c>
      <c r="C19" s="73" t="s">
        <v>1373</v>
      </c>
      <c r="D19" s="73" t="s">
        <v>28</v>
      </c>
      <c r="E19" s="73" t="s">
        <v>29</v>
      </c>
      <c r="F19" s="74">
        <v>37.8708393</v>
      </c>
      <c r="G19" s="74">
        <v>-122.272863</v>
      </c>
    </row>
    <row r="20" spans="1:7" ht="20" customHeight="1" x14ac:dyDescent="0.2">
      <c r="A20" s="70" t="s">
        <v>138</v>
      </c>
      <c r="B20" s="72"/>
      <c r="C20" s="72"/>
      <c r="D20" s="73" t="s">
        <v>139</v>
      </c>
      <c r="E20" s="73" t="s">
        <v>56</v>
      </c>
      <c r="F20" s="74">
        <v>52.517036500000003</v>
      </c>
      <c r="G20" s="74">
        <v>13.3888599</v>
      </c>
    </row>
    <row r="21" spans="1:7" ht="20" customHeight="1" x14ac:dyDescent="0.2">
      <c r="A21" s="70" t="s">
        <v>1192</v>
      </c>
      <c r="B21" s="72"/>
      <c r="C21" s="72"/>
      <c r="D21" s="73" t="s">
        <v>191</v>
      </c>
      <c r="E21" s="73" t="s">
        <v>192</v>
      </c>
      <c r="F21" s="74">
        <v>-26.919556700000001</v>
      </c>
      <c r="G21" s="74">
        <v>-49.065802499999997</v>
      </c>
    </row>
    <row r="22" spans="1:7" ht="20" customHeight="1" x14ac:dyDescent="0.2">
      <c r="A22" s="70" t="s">
        <v>433</v>
      </c>
      <c r="B22" s="72"/>
      <c r="C22" s="72"/>
      <c r="D22" s="73" t="s">
        <v>28</v>
      </c>
      <c r="E22" s="73" t="s">
        <v>29</v>
      </c>
      <c r="F22" s="74">
        <v>43.616616299999997</v>
      </c>
      <c r="G22" s="74">
        <v>-116.200886</v>
      </c>
    </row>
    <row r="23" spans="1:7" ht="20" customHeight="1" x14ac:dyDescent="0.2">
      <c r="A23" s="70" t="s">
        <v>74</v>
      </c>
      <c r="B23" s="72"/>
      <c r="C23" s="72"/>
      <c r="D23" s="73" t="s">
        <v>28</v>
      </c>
      <c r="E23" s="73" t="s">
        <v>29</v>
      </c>
      <c r="F23" s="74">
        <v>42.355433400000003</v>
      </c>
      <c r="G23" s="74">
        <v>-71.060511000000005</v>
      </c>
    </row>
    <row r="24" spans="1:7" ht="20" customHeight="1" x14ac:dyDescent="0.2">
      <c r="A24" s="70" t="s">
        <v>534</v>
      </c>
      <c r="B24" s="72"/>
      <c r="C24" s="72"/>
      <c r="D24" s="73" t="s">
        <v>28</v>
      </c>
      <c r="E24" s="73" t="s">
        <v>29</v>
      </c>
      <c r="F24" s="74">
        <v>40.014985600000003</v>
      </c>
      <c r="G24" s="74">
        <v>-105.270545</v>
      </c>
    </row>
    <row r="25" spans="1:7" ht="20" customHeight="1" x14ac:dyDescent="0.2">
      <c r="A25" s="70" t="s">
        <v>324</v>
      </c>
      <c r="B25" s="72"/>
      <c r="C25" s="72"/>
      <c r="D25" s="73" t="s">
        <v>202</v>
      </c>
      <c r="E25" s="73" t="s">
        <v>1916</v>
      </c>
      <c r="F25" s="74">
        <v>-27.468968199999999</v>
      </c>
      <c r="G25" s="74">
        <v>153.02349910000001</v>
      </c>
    </row>
    <row r="26" spans="1:7" ht="20" customHeight="1" x14ac:dyDescent="0.2">
      <c r="A26" s="70" t="s">
        <v>812</v>
      </c>
      <c r="B26" s="72"/>
      <c r="C26" s="72"/>
      <c r="D26" s="73" t="s">
        <v>1361</v>
      </c>
      <c r="E26" s="73" t="s">
        <v>56</v>
      </c>
      <c r="F26" s="74">
        <v>51.453802199999998</v>
      </c>
      <c r="G26" s="74">
        <v>-2.5972985</v>
      </c>
    </row>
    <row r="27" spans="1:7" ht="20" customHeight="1" x14ac:dyDescent="0.2">
      <c r="A27" s="70" t="s">
        <v>1345</v>
      </c>
      <c r="B27" s="72"/>
      <c r="C27" s="72"/>
      <c r="D27" s="73" t="s">
        <v>1346</v>
      </c>
      <c r="E27" s="73" t="s">
        <v>56</v>
      </c>
      <c r="F27" s="74">
        <v>49.192244299999999</v>
      </c>
      <c r="G27" s="74">
        <v>16.611338199999999</v>
      </c>
    </row>
    <row r="28" spans="1:7" ht="20" customHeight="1" x14ac:dyDescent="0.2">
      <c r="A28" s="70" t="s">
        <v>643</v>
      </c>
      <c r="B28" s="72"/>
      <c r="C28" s="72"/>
      <c r="D28" s="73" t="s">
        <v>644</v>
      </c>
      <c r="E28" s="73" t="s">
        <v>192</v>
      </c>
      <c r="F28" s="74">
        <v>-34.603718100000002</v>
      </c>
      <c r="G28" s="74">
        <v>-58.381529999999998</v>
      </c>
    </row>
    <row r="29" spans="1:7" ht="20" customHeight="1" x14ac:dyDescent="0.2">
      <c r="A29" s="70" t="s">
        <v>1738</v>
      </c>
      <c r="B29" s="73" t="s">
        <v>27</v>
      </c>
      <c r="C29" s="73" t="s">
        <v>1373</v>
      </c>
      <c r="D29" s="73" t="s">
        <v>28</v>
      </c>
      <c r="E29" s="73" t="s">
        <v>29</v>
      </c>
      <c r="F29" s="74">
        <v>37.578096500000001</v>
      </c>
      <c r="G29" s="74">
        <v>-122.3473099</v>
      </c>
    </row>
    <row r="30" spans="1:7" ht="20" customHeight="1" x14ac:dyDescent="0.2">
      <c r="A30" s="70" t="s">
        <v>630</v>
      </c>
      <c r="B30" s="72"/>
      <c r="C30" s="72"/>
      <c r="D30" s="73" t="s">
        <v>28</v>
      </c>
      <c r="E30" s="73" t="s">
        <v>29</v>
      </c>
      <c r="F30" s="74">
        <v>44.476160100000001</v>
      </c>
      <c r="G30" s="74">
        <v>-73.212906000000004</v>
      </c>
    </row>
    <row r="31" spans="1:7" ht="20" customHeight="1" x14ac:dyDescent="0.2">
      <c r="A31" s="70" t="s">
        <v>97</v>
      </c>
      <c r="B31" s="72"/>
      <c r="C31" s="72"/>
      <c r="D31" s="73" t="s">
        <v>98</v>
      </c>
      <c r="E31" s="73" t="s">
        <v>29</v>
      </c>
      <c r="F31" s="74">
        <v>51.045606399999997</v>
      </c>
      <c r="G31" s="74">
        <v>-114.057541</v>
      </c>
    </row>
    <row r="32" spans="1:7" ht="20" customHeight="1" x14ac:dyDescent="0.2">
      <c r="A32" s="70" t="s">
        <v>1332</v>
      </c>
      <c r="B32" s="72"/>
      <c r="C32" s="72"/>
      <c r="D32" s="73" t="s">
        <v>28</v>
      </c>
      <c r="E32" s="73" t="s">
        <v>29</v>
      </c>
      <c r="F32" s="74">
        <v>34.217637099999997</v>
      </c>
      <c r="G32" s="74">
        <v>-119.03835410000001</v>
      </c>
    </row>
    <row r="33" spans="1:7" ht="20" customHeight="1" x14ac:dyDescent="0.2">
      <c r="A33" s="70" t="s">
        <v>1725</v>
      </c>
      <c r="B33" s="73" t="s">
        <v>27</v>
      </c>
      <c r="C33" s="73" t="s">
        <v>1373</v>
      </c>
      <c r="D33" s="73" t="s">
        <v>28</v>
      </c>
      <c r="E33" s="73" t="s">
        <v>29</v>
      </c>
      <c r="F33" s="76">
        <v>37.287166999999997</v>
      </c>
      <c r="G33" s="76">
        <v>-121.94995900000001</v>
      </c>
    </row>
    <row r="34" spans="1:7" ht="20" customHeight="1" x14ac:dyDescent="0.2">
      <c r="A34" s="70" t="s">
        <v>1344</v>
      </c>
      <c r="B34" s="72"/>
      <c r="C34" s="72"/>
      <c r="D34" s="73" t="s">
        <v>1344</v>
      </c>
      <c r="E34" s="73" t="s">
        <v>29</v>
      </c>
      <c r="F34" s="74">
        <v>19.703182249999902</v>
      </c>
      <c r="G34" s="74">
        <v>-79.917462724324594</v>
      </c>
    </row>
    <row r="35" spans="1:7" ht="20" customHeight="1" x14ac:dyDescent="0.2">
      <c r="A35" s="70" t="s">
        <v>1352</v>
      </c>
      <c r="B35" s="72"/>
      <c r="C35" s="72"/>
      <c r="D35" s="73" t="s">
        <v>28</v>
      </c>
      <c r="E35" s="73" t="s">
        <v>29</v>
      </c>
      <c r="F35" s="74">
        <v>32.788436300000001</v>
      </c>
      <c r="G35" s="74">
        <v>-79.939930899999993</v>
      </c>
    </row>
    <row r="36" spans="1:7" ht="20" customHeight="1" x14ac:dyDescent="0.2">
      <c r="A36" s="70" t="s">
        <v>225</v>
      </c>
      <c r="B36" s="72"/>
      <c r="C36" s="72"/>
      <c r="D36" s="73" t="s">
        <v>17</v>
      </c>
      <c r="E36" s="73" t="s">
        <v>18</v>
      </c>
      <c r="F36" s="74">
        <v>13.0836939</v>
      </c>
      <c r="G36" s="74">
        <v>80.270185999999995</v>
      </c>
    </row>
    <row r="37" spans="1:7" ht="20" customHeight="1" x14ac:dyDescent="0.2">
      <c r="A37" s="70" t="s">
        <v>375</v>
      </c>
      <c r="B37" s="72"/>
      <c r="C37" s="72"/>
      <c r="D37" s="73" t="s">
        <v>1361</v>
      </c>
      <c r="E37" s="73" t="s">
        <v>56</v>
      </c>
      <c r="F37" s="74">
        <v>53.1908873</v>
      </c>
      <c r="G37" s="74">
        <v>-2.8908955000000001</v>
      </c>
    </row>
    <row r="38" spans="1:7" ht="20" customHeight="1" x14ac:dyDescent="0.2">
      <c r="A38" s="70" t="s">
        <v>157</v>
      </c>
      <c r="B38" s="72"/>
      <c r="C38" s="72"/>
      <c r="D38" s="73" t="s">
        <v>28</v>
      </c>
      <c r="E38" s="73" t="s">
        <v>29</v>
      </c>
      <c r="F38" s="74">
        <v>41.875561599999997</v>
      </c>
      <c r="G38" s="74">
        <v>-87.6244212</v>
      </c>
    </row>
    <row r="39" spans="1:7" ht="20" customHeight="1" x14ac:dyDescent="0.2">
      <c r="A39" s="70" t="s">
        <v>344</v>
      </c>
      <c r="B39" s="72"/>
      <c r="C39" s="72"/>
      <c r="D39" s="73" t="s">
        <v>28</v>
      </c>
      <c r="E39" s="73" t="s">
        <v>29</v>
      </c>
      <c r="F39" s="74">
        <v>39.1014537</v>
      </c>
      <c r="G39" s="74">
        <v>-84.512460200000007</v>
      </c>
    </row>
    <row r="40" spans="1:7" ht="20" customHeight="1" x14ac:dyDescent="0.2">
      <c r="A40" s="70" t="s">
        <v>455</v>
      </c>
      <c r="B40" s="72"/>
      <c r="C40" s="72"/>
      <c r="D40" s="73" t="s">
        <v>28</v>
      </c>
      <c r="E40" s="73" t="s">
        <v>29</v>
      </c>
      <c r="F40" s="74">
        <v>39.962260100000002</v>
      </c>
      <c r="G40" s="74">
        <v>-83.000706500000007</v>
      </c>
    </row>
    <row r="41" spans="1:7" ht="20" customHeight="1" x14ac:dyDescent="0.2">
      <c r="A41" s="70" t="s">
        <v>719</v>
      </c>
      <c r="B41" s="72"/>
      <c r="C41" s="72"/>
      <c r="D41" s="73" t="s">
        <v>720</v>
      </c>
      <c r="E41" s="73" t="s">
        <v>56</v>
      </c>
      <c r="F41" s="74">
        <v>55.686724300000002</v>
      </c>
      <c r="G41" s="74">
        <v>12.570072400000001</v>
      </c>
    </row>
    <row r="42" spans="1:7" ht="20" customHeight="1" x14ac:dyDescent="0.2">
      <c r="A42" s="70" t="s">
        <v>1403</v>
      </c>
      <c r="B42" s="72"/>
      <c r="C42" s="72"/>
      <c r="D42" s="73" t="s">
        <v>28</v>
      </c>
      <c r="E42" s="73" t="s">
        <v>29</v>
      </c>
      <c r="F42" s="74">
        <v>25.733110499999999</v>
      </c>
      <c r="G42" s="74">
        <v>-80.258510700000002</v>
      </c>
    </row>
    <row r="43" spans="1:7" ht="20" customHeight="1" x14ac:dyDescent="0.2">
      <c r="A43" s="70" t="s">
        <v>1350</v>
      </c>
      <c r="B43" s="72"/>
      <c r="C43" s="72"/>
      <c r="D43" s="73" t="s">
        <v>28</v>
      </c>
      <c r="E43" s="73" t="s">
        <v>29</v>
      </c>
      <c r="F43" s="74">
        <v>44.564565899999998</v>
      </c>
      <c r="G43" s="74">
        <v>-123.2620435</v>
      </c>
    </row>
    <row r="44" spans="1:7" ht="20" customHeight="1" x14ac:dyDescent="0.2">
      <c r="A44" s="70" t="s">
        <v>1728</v>
      </c>
      <c r="B44" s="73" t="s">
        <v>27</v>
      </c>
      <c r="C44" s="73" t="s">
        <v>1373</v>
      </c>
      <c r="D44" s="73" t="s">
        <v>28</v>
      </c>
      <c r="E44" s="73" t="s">
        <v>29</v>
      </c>
      <c r="F44" s="74">
        <v>37.322893399999998</v>
      </c>
      <c r="G44" s="74">
        <v>-122.0322895</v>
      </c>
    </row>
    <row r="45" spans="1:7" ht="20" customHeight="1" x14ac:dyDescent="0.2">
      <c r="A45" s="70" t="s">
        <v>840</v>
      </c>
      <c r="B45" s="72"/>
      <c r="C45" s="72"/>
      <c r="D45" s="73" t="s">
        <v>191</v>
      </c>
      <c r="E45" s="73" t="s">
        <v>192</v>
      </c>
      <c r="F45" s="74">
        <v>-25.4295963</v>
      </c>
      <c r="G45" s="74">
        <v>-49.271272400000001</v>
      </c>
    </row>
    <row r="46" spans="1:7" ht="20" customHeight="1" x14ac:dyDescent="0.2">
      <c r="A46" s="70" t="s">
        <v>889</v>
      </c>
      <c r="B46" s="72"/>
      <c r="C46" s="72"/>
      <c r="D46" s="73" t="s">
        <v>890</v>
      </c>
      <c r="E46" s="73" t="s">
        <v>169</v>
      </c>
      <c r="F46" s="74">
        <v>14.693425</v>
      </c>
      <c r="G46" s="74">
        <v>-17.447938000000001</v>
      </c>
    </row>
    <row r="47" spans="1:7" ht="20" customHeight="1" x14ac:dyDescent="0.2">
      <c r="A47" s="70" t="s">
        <v>307</v>
      </c>
      <c r="B47" s="72"/>
      <c r="C47" s="72"/>
      <c r="D47" s="73" t="s">
        <v>28</v>
      </c>
      <c r="E47" s="73" t="s">
        <v>29</v>
      </c>
      <c r="F47" s="74">
        <v>32.776271899999998</v>
      </c>
      <c r="G47" s="74">
        <v>-96.796855899999997</v>
      </c>
    </row>
    <row r="48" spans="1:7" ht="20" customHeight="1" x14ac:dyDescent="0.2">
      <c r="A48" s="70" t="s">
        <v>135</v>
      </c>
      <c r="B48" s="72"/>
      <c r="C48" s="72"/>
      <c r="D48" s="73" t="s">
        <v>28</v>
      </c>
      <c r="E48" s="73" t="s">
        <v>29</v>
      </c>
      <c r="F48" s="74">
        <v>39.739236400000003</v>
      </c>
      <c r="G48" s="74">
        <v>-104.98486200000001</v>
      </c>
    </row>
    <row r="49" spans="1:7" ht="20" customHeight="1" x14ac:dyDescent="0.2">
      <c r="A49" s="70" t="s">
        <v>68</v>
      </c>
      <c r="B49" s="72"/>
      <c r="C49" s="72"/>
      <c r="D49" s="73" t="s">
        <v>28</v>
      </c>
      <c r="E49" s="73" t="s">
        <v>29</v>
      </c>
      <c r="F49" s="74">
        <v>42.331550900000003</v>
      </c>
      <c r="G49" s="74">
        <v>-83.046640300000007</v>
      </c>
    </row>
    <row r="50" spans="1:7" ht="20" customHeight="1" x14ac:dyDescent="0.2">
      <c r="A50" s="70" t="s">
        <v>682</v>
      </c>
      <c r="B50" s="72"/>
      <c r="C50" s="72"/>
      <c r="D50" s="73" t="s">
        <v>28</v>
      </c>
      <c r="E50" s="73" t="s">
        <v>29</v>
      </c>
      <c r="F50" s="74">
        <v>39.158168000000003</v>
      </c>
      <c r="G50" s="74">
        <v>-75.524368199999998</v>
      </c>
    </row>
    <row r="51" spans="1:7" ht="20" customHeight="1" x14ac:dyDescent="0.2">
      <c r="A51" s="70" t="s">
        <v>667</v>
      </c>
      <c r="B51" s="72"/>
      <c r="C51" s="72"/>
      <c r="D51" s="73" t="s">
        <v>668</v>
      </c>
      <c r="E51" s="73" t="s">
        <v>18</v>
      </c>
      <c r="F51" s="76">
        <v>25.276986999999998</v>
      </c>
      <c r="G51" s="76">
        <v>55.296249000000003</v>
      </c>
    </row>
    <row r="52" spans="1:7" ht="20" customHeight="1" x14ac:dyDescent="0.2">
      <c r="A52" s="70" t="s">
        <v>220</v>
      </c>
      <c r="B52" s="72"/>
      <c r="C52" s="72"/>
      <c r="D52" s="73" t="s">
        <v>221</v>
      </c>
      <c r="E52" s="73" t="s">
        <v>56</v>
      </c>
      <c r="F52" s="74">
        <v>53.349379499999998</v>
      </c>
      <c r="G52" s="74">
        <v>-6.2605592999999997</v>
      </c>
    </row>
    <row r="53" spans="1:7" ht="20" customHeight="1" x14ac:dyDescent="0.2">
      <c r="A53" s="70" t="s">
        <v>1395</v>
      </c>
      <c r="B53" s="72"/>
      <c r="C53" s="72"/>
      <c r="D53" s="73" t="s">
        <v>28</v>
      </c>
      <c r="E53" s="73" t="s">
        <v>29</v>
      </c>
      <c r="F53" s="74">
        <v>35.996653000000002</v>
      </c>
      <c r="G53" s="74">
        <v>-78.901805300000007</v>
      </c>
    </row>
    <row r="54" spans="1:7" ht="20" customHeight="1" x14ac:dyDescent="0.2">
      <c r="A54" s="70" t="s">
        <v>1097</v>
      </c>
      <c r="B54" s="72"/>
      <c r="C54" s="72"/>
      <c r="D54" s="73" t="s">
        <v>1361</v>
      </c>
      <c r="E54" s="73" t="s">
        <v>56</v>
      </c>
      <c r="F54" s="74">
        <v>55.953345599999999</v>
      </c>
      <c r="G54" s="74">
        <v>-3.1883748999999999</v>
      </c>
    </row>
    <row r="55" spans="1:7" ht="20" customHeight="1" x14ac:dyDescent="0.2">
      <c r="A55" s="70" t="s">
        <v>1341</v>
      </c>
      <c r="B55" s="72"/>
      <c r="C55" s="72"/>
      <c r="D55" s="73" t="s">
        <v>969</v>
      </c>
      <c r="E55" s="73" t="s">
        <v>56</v>
      </c>
      <c r="F55" s="74">
        <v>60.204767199999999</v>
      </c>
      <c r="G55" s="74">
        <v>24.656843500000001</v>
      </c>
    </row>
    <row r="56" spans="1:7" ht="20" customHeight="1" x14ac:dyDescent="0.2">
      <c r="A56" s="70" t="s">
        <v>877</v>
      </c>
      <c r="B56" s="72"/>
      <c r="C56" s="72"/>
      <c r="D56" s="73" t="s">
        <v>98</v>
      </c>
      <c r="E56" s="73" t="s">
        <v>29</v>
      </c>
      <c r="F56" s="76">
        <v>45.964993</v>
      </c>
      <c r="G56" s="76">
        <v>-66.646332000000001</v>
      </c>
    </row>
    <row r="57" spans="1:7" ht="20" customHeight="1" x14ac:dyDescent="0.2">
      <c r="A57" s="70" t="s">
        <v>895</v>
      </c>
      <c r="B57" s="72"/>
      <c r="C57" s="72"/>
      <c r="D57" s="73" t="s">
        <v>191</v>
      </c>
      <c r="E57" s="73" t="s">
        <v>192</v>
      </c>
      <c r="F57" s="74">
        <v>-27.597300199999999</v>
      </c>
      <c r="G57" s="74">
        <v>-48.549609799999999</v>
      </c>
    </row>
    <row r="58" spans="1:7" ht="20" customHeight="1" x14ac:dyDescent="0.2">
      <c r="A58" s="70" t="s">
        <v>1750</v>
      </c>
      <c r="B58" s="73" t="s">
        <v>27</v>
      </c>
      <c r="C58" s="73" t="s">
        <v>1373</v>
      </c>
      <c r="D58" s="73" t="s">
        <v>28</v>
      </c>
      <c r="E58" s="73" t="s">
        <v>29</v>
      </c>
      <c r="F58" s="76">
        <v>37.558546499999999</v>
      </c>
      <c r="G58" s="76">
        <v>-122.2710788</v>
      </c>
    </row>
    <row r="59" spans="1:7" ht="20" customHeight="1" x14ac:dyDescent="0.2">
      <c r="A59" s="70" t="s">
        <v>1342</v>
      </c>
      <c r="B59" s="72"/>
      <c r="C59" s="72"/>
      <c r="D59" s="73" t="s">
        <v>28</v>
      </c>
      <c r="E59" s="73" t="s">
        <v>29</v>
      </c>
      <c r="F59" s="74">
        <v>40.587178199999997</v>
      </c>
      <c r="G59" s="74">
        <v>-105.0770113</v>
      </c>
    </row>
    <row r="60" spans="1:7" ht="20" customHeight="1" x14ac:dyDescent="0.2">
      <c r="A60" s="70" t="s">
        <v>1492</v>
      </c>
      <c r="B60" s="72"/>
      <c r="C60" s="72"/>
      <c r="D60" s="73" t="s">
        <v>139</v>
      </c>
      <c r="E60" s="73" t="s">
        <v>56</v>
      </c>
      <c r="F60" s="74">
        <v>50.110644399999998</v>
      </c>
      <c r="G60" s="74">
        <v>8.6820917000000009</v>
      </c>
    </row>
    <row r="61" spans="1:7" ht="20" customHeight="1" x14ac:dyDescent="0.2">
      <c r="A61" s="70" t="s">
        <v>1333</v>
      </c>
      <c r="B61" s="72" t="s">
        <v>27</v>
      </c>
      <c r="C61" s="72" t="s">
        <v>1373</v>
      </c>
      <c r="D61" s="73" t="s">
        <v>28</v>
      </c>
      <c r="E61" s="73" t="s">
        <v>29</v>
      </c>
      <c r="F61" s="74">
        <v>37.548269699999999</v>
      </c>
      <c r="G61" s="74">
        <v>-121.98857099999999</v>
      </c>
    </row>
    <row r="62" spans="1:7" ht="20" customHeight="1" x14ac:dyDescent="0.2">
      <c r="A62" s="70" t="s">
        <v>1330</v>
      </c>
      <c r="B62" s="72"/>
      <c r="C62" s="72"/>
      <c r="D62" s="73" t="s">
        <v>28</v>
      </c>
      <c r="E62" s="73" t="s">
        <v>29</v>
      </c>
      <c r="F62" s="74">
        <v>36.739442099999998</v>
      </c>
      <c r="G62" s="74">
        <v>-119.78483</v>
      </c>
    </row>
    <row r="63" spans="1:7" ht="20" customHeight="1" x14ac:dyDescent="0.2">
      <c r="A63" s="70" t="s">
        <v>1493</v>
      </c>
      <c r="B63" s="72"/>
      <c r="C63" s="72"/>
      <c r="D63" s="73" t="s">
        <v>1703</v>
      </c>
      <c r="E63" s="73" t="s">
        <v>56</v>
      </c>
      <c r="F63" s="74">
        <v>51.053828600000003</v>
      </c>
      <c r="G63" s="74">
        <v>3.7250120999999998</v>
      </c>
    </row>
    <row r="64" spans="1:7" ht="20" customHeight="1" x14ac:dyDescent="0.2">
      <c r="A64" s="70" t="s">
        <v>1739</v>
      </c>
      <c r="B64" s="73" t="s">
        <v>27</v>
      </c>
      <c r="C64" s="73" t="s">
        <v>1373</v>
      </c>
      <c r="D64" s="73" t="s">
        <v>28</v>
      </c>
      <c r="E64" s="73" t="s">
        <v>29</v>
      </c>
      <c r="F64" s="74">
        <v>37.006507800000001</v>
      </c>
      <c r="G64" s="74">
        <v>-121.56317230000001</v>
      </c>
    </row>
    <row r="65" spans="1:7" ht="20" customHeight="1" x14ac:dyDescent="0.2">
      <c r="A65" s="70" t="s">
        <v>673</v>
      </c>
      <c r="B65" s="72"/>
      <c r="C65" s="72"/>
      <c r="D65" s="73" t="s">
        <v>55</v>
      </c>
      <c r="E65" s="73" t="s">
        <v>56</v>
      </c>
      <c r="F65" s="74">
        <v>57.707232599999998</v>
      </c>
      <c r="G65" s="74">
        <v>11.9670171</v>
      </c>
    </row>
    <row r="66" spans="1:7" ht="20" customHeight="1" x14ac:dyDescent="0.2">
      <c r="A66" s="70" t="s">
        <v>1367</v>
      </c>
      <c r="B66" s="72"/>
      <c r="C66" s="72"/>
      <c r="D66" s="73" t="s">
        <v>28</v>
      </c>
      <c r="E66" s="73" t="s">
        <v>29</v>
      </c>
      <c r="F66" s="74">
        <v>39.617210100000001</v>
      </c>
      <c r="G66" s="74">
        <v>-104.95081399999999</v>
      </c>
    </row>
    <row r="67" spans="1:7" ht="20" customHeight="1" x14ac:dyDescent="0.2">
      <c r="A67" s="70" t="s">
        <v>1190</v>
      </c>
      <c r="B67" s="72"/>
      <c r="C67" s="72"/>
      <c r="D67" s="73" t="s">
        <v>1022</v>
      </c>
      <c r="E67" s="73" t="s">
        <v>29</v>
      </c>
      <c r="F67" s="74">
        <v>20.672037499999998</v>
      </c>
      <c r="G67" s="74">
        <v>-103.338396</v>
      </c>
    </row>
    <row r="68" spans="1:7" ht="20" customHeight="1" x14ac:dyDescent="0.2">
      <c r="A68" s="70" t="s">
        <v>185</v>
      </c>
      <c r="B68" s="72"/>
      <c r="C68" s="72"/>
      <c r="D68" s="73" t="s">
        <v>17</v>
      </c>
      <c r="E68" s="73" t="s">
        <v>18</v>
      </c>
      <c r="F68" s="74">
        <v>28.4646148</v>
      </c>
      <c r="G68" s="74">
        <v>77.029919399999997</v>
      </c>
    </row>
    <row r="69" spans="1:7" ht="20" customHeight="1" x14ac:dyDescent="0.2">
      <c r="A69" s="70" t="s">
        <v>22</v>
      </c>
      <c r="B69" s="72"/>
      <c r="C69" s="72"/>
      <c r="D69" s="73" t="s">
        <v>23</v>
      </c>
      <c r="E69" s="73" t="s">
        <v>18</v>
      </c>
      <c r="F69" s="74">
        <v>32.799312999999998</v>
      </c>
      <c r="G69" s="74">
        <v>34.989571715728196</v>
      </c>
    </row>
    <row r="70" spans="1:7" ht="20" customHeight="1" x14ac:dyDescent="0.2">
      <c r="A70" s="70" t="s">
        <v>592</v>
      </c>
      <c r="B70" s="72"/>
      <c r="C70" s="72"/>
      <c r="D70" s="73" t="s">
        <v>139</v>
      </c>
      <c r="E70" s="73" t="s">
        <v>56</v>
      </c>
      <c r="F70" s="74">
        <v>53.550341000000003</v>
      </c>
      <c r="G70" s="74">
        <v>10.000654000000001</v>
      </c>
    </row>
    <row r="71" spans="1:7" ht="20" customHeight="1" x14ac:dyDescent="0.2">
      <c r="A71" s="70" t="s">
        <v>1471</v>
      </c>
      <c r="B71" s="72"/>
      <c r="C71" s="72"/>
      <c r="D71" s="73" t="s">
        <v>28</v>
      </c>
      <c r="E71" s="73" t="s">
        <v>29</v>
      </c>
      <c r="F71" s="74">
        <v>41.764581999999997</v>
      </c>
      <c r="G71" s="74">
        <v>-72.690854700000003</v>
      </c>
    </row>
    <row r="72" spans="1:7" ht="20" customHeight="1" x14ac:dyDescent="0.2">
      <c r="A72" s="70" t="s">
        <v>1749</v>
      </c>
      <c r="B72" s="73" t="s">
        <v>27</v>
      </c>
      <c r="C72" s="73" t="s">
        <v>1373</v>
      </c>
      <c r="D72" s="73" t="s">
        <v>28</v>
      </c>
      <c r="E72" s="73" t="s">
        <v>29</v>
      </c>
      <c r="F72" s="74">
        <v>37.668820500000002</v>
      </c>
      <c r="G72" s="74">
        <v>-122.08079600000001</v>
      </c>
    </row>
    <row r="73" spans="1:7" ht="20" customHeight="1" x14ac:dyDescent="0.2">
      <c r="A73" s="70" t="s">
        <v>968</v>
      </c>
      <c r="B73" s="72"/>
      <c r="C73" s="72"/>
      <c r="D73" s="73" t="s">
        <v>969</v>
      </c>
      <c r="E73" s="73" t="s">
        <v>56</v>
      </c>
      <c r="F73" s="74">
        <v>60.1674881</v>
      </c>
      <c r="G73" s="74">
        <v>24.942747300000001</v>
      </c>
    </row>
    <row r="74" spans="1:7" ht="20" customHeight="1" x14ac:dyDescent="0.2">
      <c r="A74" s="70" t="s">
        <v>907</v>
      </c>
      <c r="B74" s="72"/>
      <c r="C74" s="72"/>
      <c r="D74" s="73" t="s">
        <v>907</v>
      </c>
      <c r="E74" s="73" t="s">
        <v>18</v>
      </c>
      <c r="F74" s="74">
        <v>22.279327800000001</v>
      </c>
      <c r="G74" s="74">
        <v>114.16281309999999</v>
      </c>
    </row>
    <row r="75" spans="1:7" ht="20" customHeight="1" x14ac:dyDescent="0.2">
      <c r="A75" s="70" t="s">
        <v>1369</v>
      </c>
      <c r="B75" s="72"/>
      <c r="C75" s="72"/>
      <c r="D75" s="73" t="s">
        <v>103</v>
      </c>
      <c r="E75" s="73" t="s">
        <v>56</v>
      </c>
      <c r="F75" s="74">
        <v>52.305554000000001</v>
      </c>
      <c r="G75" s="74">
        <v>4.6926644</v>
      </c>
    </row>
    <row r="76" spans="1:7" ht="20" customHeight="1" x14ac:dyDescent="0.2">
      <c r="A76" s="70" t="s">
        <v>1735</v>
      </c>
      <c r="B76" s="73"/>
      <c r="C76" s="73" t="s">
        <v>1373</v>
      </c>
      <c r="D76" s="73" t="s">
        <v>28</v>
      </c>
      <c r="E76" s="73" t="s">
        <v>29</v>
      </c>
      <c r="F76" s="74">
        <v>33.678333600000002</v>
      </c>
      <c r="G76" s="74">
        <v>-118.000016</v>
      </c>
    </row>
    <row r="77" spans="1:7" ht="20" customHeight="1" x14ac:dyDescent="0.2">
      <c r="A77" s="70" t="s">
        <v>828</v>
      </c>
      <c r="B77" s="72"/>
      <c r="C77" s="72"/>
      <c r="D77" s="73" t="s">
        <v>28</v>
      </c>
      <c r="E77" s="73" t="s">
        <v>29</v>
      </c>
      <c r="F77" s="74">
        <v>39.7683331</v>
      </c>
      <c r="G77" s="74">
        <v>-86.158350200000001</v>
      </c>
    </row>
    <row r="78" spans="1:7" ht="20" customHeight="1" x14ac:dyDescent="0.2">
      <c r="A78" s="70" t="s">
        <v>449</v>
      </c>
      <c r="B78" s="72"/>
      <c r="C78" s="72"/>
      <c r="D78" s="73" t="s">
        <v>449</v>
      </c>
      <c r="E78" s="73" t="s">
        <v>18</v>
      </c>
      <c r="F78" s="74">
        <v>-2.4833826000000001</v>
      </c>
      <c r="G78" s="74">
        <v>117.8902853</v>
      </c>
    </row>
    <row r="79" spans="1:7" ht="20" customHeight="1" x14ac:dyDescent="0.2">
      <c r="A79" s="70" t="s">
        <v>448</v>
      </c>
      <c r="B79" s="72"/>
      <c r="C79" s="72"/>
      <c r="D79" s="73" t="s">
        <v>449</v>
      </c>
      <c r="E79" s="73" t="s">
        <v>18</v>
      </c>
      <c r="F79" s="74">
        <v>-6.1752469999999997</v>
      </c>
      <c r="G79" s="74">
        <v>106.8270488</v>
      </c>
    </row>
    <row r="80" spans="1:7" ht="20" customHeight="1" x14ac:dyDescent="0.2">
      <c r="A80" s="70" t="s">
        <v>747</v>
      </c>
      <c r="B80" s="72"/>
      <c r="C80" s="72"/>
      <c r="D80" s="73" t="s">
        <v>23</v>
      </c>
      <c r="E80" s="73" t="s">
        <v>18</v>
      </c>
      <c r="F80" s="74">
        <v>31.788471850000001</v>
      </c>
      <c r="G80" s="74">
        <v>35.218794410944902</v>
      </c>
    </row>
    <row r="81" spans="1:7" ht="20" customHeight="1" x14ac:dyDescent="0.2">
      <c r="A81" s="70" t="s">
        <v>1136</v>
      </c>
      <c r="B81" s="72"/>
      <c r="C81" s="72"/>
      <c r="D81" s="73" t="s">
        <v>191</v>
      </c>
      <c r="E81" s="73" t="s">
        <v>192</v>
      </c>
      <c r="F81" s="74">
        <v>-26.304489799999999</v>
      </c>
      <c r="G81" s="74">
        <v>-48.8486726</v>
      </c>
    </row>
    <row r="82" spans="1:7" ht="20" customHeight="1" x14ac:dyDescent="0.2">
      <c r="A82" s="70" t="s">
        <v>106</v>
      </c>
      <c r="B82" s="72"/>
      <c r="C82" s="72"/>
      <c r="D82" s="73" t="s">
        <v>28</v>
      </c>
      <c r="E82" s="73" t="s">
        <v>29</v>
      </c>
      <c r="F82" s="74">
        <v>39.100104999999999</v>
      </c>
      <c r="G82" s="74">
        <v>-94.578141599999995</v>
      </c>
    </row>
    <row r="83" spans="1:7" ht="20" customHeight="1" x14ac:dyDescent="0.2">
      <c r="A83" s="70" t="s">
        <v>1347</v>
      </c>
      <c r="B83" s="72"/>
      <c r="C83" s="72"/>
      <c r="D83" s="73" t="s">
        <v>1348</v>
      </c>
      <c r="E83" s="73" t="s">
        <v>18</v>
      </c>
      <c r="F83" s="74">
        <v>24.854684200000001</v>
      </c>
      <c r="G83" s="74">
        <v>67.020705500000005</v>
      </c>
    </row>
    <row r="84" spans="1:7" ht="20" customHeight="1" x14ac:dyDescent="0.2">
      <c r="A84" s="70" t="s">
        <v>494</v>
      </c>
      <c r="B84" s="72"/>
      <c r="C84" s="72"/>
      <c r="D84" s="73" t="s">
        <v>139</v>
      </c>
      <c r="E84" s="73" t="s">
        <v>56</v>
      </c>
      <c r="F84" s="74">
        <v>49.006870499999998</v>
      </c>
      <c r="G84" s="74">
        <v>8.4034195</v>
      </c>
    </row>
    <row r="85" spans="1:7" ht="20" customHeight="1" x14ac:dyDescent="0.2">
      <c r="A85" s="70" t="s">
        <v>288</v>
      </c>
      <c r="B85" s="72"/>
      <c r="C85" s="72"/>
      <c r="D85" s="73" t="s">
        <v>23</v>
      </c>
      <c r="E85" s="73" t="s">
        <v>18</v>
      </c>
      <c r="F85" s="74">
        <v>32.180234849999998</v>
      </c>
      <c r="G85" s="74">
        <v>34.918054204052297</v>
      </c>
    </row>
    <row r="86" spans="1:7" ht="20" customHeight="1" x14ac:dyDescent="0.2">
      <c r="A86" s="70" t="s">
        <v>511</v>
      </c>
      <c r="B86" s="72"/>
      <c r="C86" s="72"/>
      <c r="D86" s="73" t="s">
        <v>139</v>
      </c>
      <c r="E86" s="73" t="s">
        <v>56</v>
      </c>
      <c r="F86" s="74">
        <v>54.322708499999997</v>
      </c>
      <c r="G86" s="74">
        <v>10.135555</v>
      </c>
    </row>
    <row r="87" spans="1:7" ht="20" customHeight="1" x14ac:dyDescent="0.2">
      <c r="A87" s="70" t="s">
        <v>393</v>
      </c>
      <c r="B87" s="72"/>
      <c r="C87" s="72"/>
      <c r="D87" s="73" t="s">
        <v>98</v>
      </c>
      <c r="E87" s="73" t="s">
        <v>29</v>
      </c>
      <c r="F87" s="74">
        <v>43.451290999999998</v>
      </c>
      <c r="G87" s="74">
        <v>-80.492781500000007</v>
      </c>
    </row>
    <row r="88" spans="1:7" ht="20" customHeight="1" x14ac:dyDescent="0.2">
      <c r="A88" s="70" t="s">
        <v>1337</v>
      </c>
      <c r="B88" s="72"/>
      <c r="C88" s="72"/>
      <c r="D88" s="73" t="s">
        <v>1338</v>
      </c>
      <c r="E88" s="73" t="s">
        <v>56</v>
      </c>
      <c r="F88" s="74">
        <v>50.046943200000001</v>
      </c>
      <c r="G88" s="74">
        <v>19.997153435836601</v>
      </c>
    </row>
    <row r="89" spans="1:7" ht="20" customHeight="1" x14ac:dyDescent="0.2">
      <c r="A89" s="70" t="s">
        <v>996</v>
      </c>
      <c r="B89" s="72"/>
      <c r="C89" s="72"/>
      <c r="D89" s="73" t="s">
        <v>997</v>
      </c>
      <c r="E89" s="73" t="s">
        <v>18</v>
      </c>
      <c r="F89" s="74">
        <v>3.1516964000000001</v>
      </c>
      <c r="G89" s="74">
        <v>101.6942371</v>
      </c>
    </row>
    <row r="90" spans="1:7" ht="20" customHeight="1" x14ac:dyDescent="0.2">
      <c r="A90" s="70" t="s">
        <v>659</v>
      </c>
      <c r="B90" s="72"/>
      <c r="C90" s="72"/>
      <c r="D90" s="73" t="s">
        <v>660</v>
      </c>
      <c r="E90" s="73" t="s">
        <v>169</v>
      </c>
      <c r="F90" s="74">
        <v>6.4550574999999997</v>
      </c>
      <c r="G90" s="74">
        <v>3.3941794999999999</v>
      </c>
    </row>
    <row r="91" spans="1:7" ht="20" customHeight="1" x14ac:dyDescent="0.2">
      <c r="A91" s="70" t="s">
        <v>1083</v>
      </c>
      <c r="B91" s="72"/>
      <c r="C91" s="72"/>
      <c r="D91" s="73" t="s">
        <v>28</v>
      </c>
      <c r="E91" s="73" t="s">
        <v>29</v>
      </c>
      <c r="F91" s="74">
        <v>36.167255900000001</v>
      </c>
      <c r="G91" s="74">
        <v>-115.148516</v>
      </c>
    </row>
    <row r="92" spans="1:7" ht="20" customHeight="1" x14ac:dyDescent="0.2">
      <c r="A92" s="70" t="s">
        <v>1371</v>
      </c>
      <c r="B92" s="72"/>
      <c r="C92" s="72"/>
      <c r="D92" s="73" t="s">
        <v>1361</v>
      </c>
      <c r="E92" s="73" t="s">
        <v>56</v>
      </c>
      <c r="F92" s="74">
        <v>52.291339399999998</v>
      </c>
      <c r="G92" s="74">
        <v>-1.5364040000000001</v>
      </c>
    </row>
    <row r="93" spans="1:7" ht="20" customHeight="1" x14ac:dyDescent="0.2">
      <c r="A93" s="70" t="s">
        <v>703</v>
      </c>
      <c r="B93" s="72"/>
      <c r="C93" s="72"/>
      <c r="D93" s="73" t="s">
        <v>28</v>
      </c>
      <c r="E93" s="73" t="s">
        <v>29</v>
      </c>
      <c r="F93" s="74">
        <v>40.3881114</v>
      </c>
      <c r="G93" s="74">
        <v>-111.84860190000001</v>
      </c>
    </row>
    <row r="94" spans="1:7" ht="20" customHeight="1" x14ac:dyDescent="0.2">
      <c r="A94" s="70" t="s">
        <v>1229</v>
      </c>
      <c r="B94" s="72"/>
      <c r="C94" s="72"/>
      <c r="D94" s="73" t="s">
        <v>1230</v>
      </c>
      <c r="E94" s="73" t="s">
        <v>56</v>
      </c>
      <c r="F94" s="74">
        <v>38.707750699999998</v>
      </c>
      <c r="G94" s="74">
        <v>-9.1365919000000009</v>
      </c>
    </row>
    <row r="95" spans="1:7" ht="20" customHeight="1" x14ac:dyDescent="0.2">
      <c r="A95" s="70" t="s">
        <v>1354</v>
      </c>
      <c r="B95" s="72"/>
      <c r="C95" s="72"/>
      <c r="D95" s="73" t="s">
        <v>1338</v>
      </c>
      <c r="E95" s="73" t="s">
        <v>56</v>
      </c>
      <c r="F95" s="74">
        <v>51.768732300000003</v>
      </c>
      <c r="G95" s="74">
        <v>19.4569911</v>
      </c>
    </row>
    <row r="96" spans="1:7" ht="20" customHeight="1" x14ac:dyDescent="0.2">
      <c r="A96" s="70" t="s">
        <v>692</v>
      </c>
      <c r="B96" s="72"/>
      <c r="C96" s="72"/>
      <c r="D96" s="73" t="s">
        <v>28</v>
      </c>
      <c r="E96" s="73" t="s">
        <v>29</v>
      </c>
      <c r="F96" s="74">
        <v>40.107508899999999</v>
      </c>
      <c r="G96" s="74">
        <v>-89.3768539</v>
      </c>
    </row>
    <row r="97" spans="1:7" ht="20" customHeight="1" x14ac:dyDescent="0.2">
      <c r="A97" s="70" t="s">
        <v>61</v>
      </c>
      <c r="B97" s="72"/>
      <c r="C97" s="72"/>
      <c r="D97" s="73" t="s">
        <v>1361</v>
      </c>
      <c r="E97" s="73" t="s">
        <v>56</v>
      </c>
      <c r="F97" s="74">
        <v>51.489333500000001</v>
      </c>
      <c r="G97" s="74">
        <v>-0.14405508452768701</v>
      </c>
    </row>
    <row r="98" spans="1:7" ht="20" customHeight="1" x14ac:dyDescent="0.2">
      <c r="A98" s="70" t="s">
        <v>79</v>
      </c>
      <c r="B98" s="72"/>
      <c r="C98" s="72" t="s">
        <v>1373</v>
      </c>
      <c r="D98" s="73" t="s">
        <v>28</v>
      </c>
      <c r="E98" s="73" t="s">
        <v>29</v>
      </c>
      <c r="F98" s="74">
        <v>34.053690899999999</v>
      </c>
      <c r="G98" s="74">
        <v>-118.242766</v>
      </c>
    </row>
    <row r="99" spans="1:7" ht="20" customHeight="1" x14ac:dyDescent="0.2">
      <c r="A99" s="70" t="s">
        <v>1743</v>
      </c>
      <c r="B99" s="73" t="s">
        <v>27</v>
      </c>
      <c r="C99" s="73" t="s">
        <v>1373</v>
      </c>
      <c r="D99" s="73" t="s">
        <v>28</v>
      </c>
      <c r="E99" s="73" t="s">
        <v>29</v>
      </c>
      <c r="F99" s="74">
        <v>37.226610999999998</v>
      </c>
      <c r="G99" s="74">
        <v>-121.9746797</v>
      </c>
    </row>
    <row r="100" spans="1:7" ht="20" customHeight="1" x14ac:dyDescent="0.2">
      <c r="A100" s="70" t="s">
        <v>390</v>
      </c>
      <c r="B100" s="72"/>
      <c r="C100" s="72"/>
      <c r="D100" s="73" t="s">
        <v>28</v>
      </c>
      <c r="E100" s="73" t="s">
        <v>29</v>
      </c>
      <c r="F100" s="74">
        <v>43.074761000000002</v>
      </c>
      <c r="G100" s="74">
        <v>-89.383761300000003</v>
      </c>
    </row>
    <row r="101" spans="1:7" ht="20" customHeight="1" x14ac:dyDescent="0.2">
      <c r="A101" s="70" t="s">
        <v>360</v>
      </c>
      <c r="B101" s="72"/>
      <c r="C101" s="72"/>
      <c r="D101" s="73" t="s">
        <v>361</v>
      </c>
      <c r="E101" s="73" t="s">
        <v>56</v>
      </c>
      <c r="F101" s="74">
        <v>40.416704699999997</v>
      </c>
      <c r="G101" s="74">
        <v>-3.7035825</v>
      </c>
    </row>
    <row r="102" spans="1:7" ht="20" customHeight="1" x14ac:dyDescent="0.2">
      <c r="A102" s="70" t="s">
        <v>991</v>
      </c>
      <c r="B102" s="72"/>
      <c r="C102" s="72"/>
      <c r="D102" s="73" t="s">
        <v>55</v>
      </c>
      <c r="E102" s="73" t="s">
        <v>56</v>
      </c>
      <c r="F102" s="74">
        <v>55.605293099999997</v>
      </c>
      <c r="G102" s="74">
        <v>13.0001566</v>
      </c>
    </row>
    <row r="103" spans="1:7" ht="20" customHeight="1" x14ac:dyDescent="0.2">
      <c r="A103" s="70" t="s">
        <v>1339</v>
      </c>
      <c r="B103" s="72"/>
      <c r="C103" s="72"/>
      <c r="D103" s="73" t="s">
        <v>1361</v>
      </c>
      <c r="E103" s="73" t="s">
        <v>56</v>
      </c>
      <c r="F103" s="74">
        <v>53.479489200000003</v>
      </c>
      <c r="G103" s="74">
        <v>-2.2451148000000001</v>
      </c>
    </row>
    <row r="104" spans="1:7" ht="20" customHeight="1" x14ac:dyDescent="0.2">
      <c r="A104" s="70" t="s">
        <v>270</v>
      </c>
      <c r="B104" s="72"/>
      <c r="C104" s="72"/>
      <c r="D104" s="73" t="s">
        <v>202</v>
      </c>
      <c r="E104" s="73" t="s">
        <v>1916</v>
      </c>
      <c r="F104" s="74">
        <v>-37.814245399999997</v>
      </c>
      <c r="G104" s="74">
        <v>144.9631732</v>
      </c>
    </row>
    <row r="105" spans="1:7" ht="20" customHeight="1" x14ac:dyDescent="0.2">
      <c r="A105" s="70" t="s">
        <v>1349</v>
      </c>
      <c r="B105" s="72"/>
      <c r="C105" s="72"/>
      <c r="D105" s="73" t="s">
        <v>28</v>
      </c>
      <c r="E105" s="73" t="s">
        <v>29</v>
      </c>
      <c r="F105" s="74">
        <v>35.1460249</v>
      </c>
      <c r="G105" s="74">
        <v>-90.051763800000003</v>
      </c>
    </row>
    <row r="106" spans="1:7" ht="20" customHeight="1" x14ac:dyDescent="0.2">
      <c r="A106" s="70" t="s">
        <v>1447</v>
      </c>
      <c r="B106" s="73" t="s">
        <v>27</v>
      </c>
      <c r="C106" s="73" t="s">
        <v>1373</v>
      </c>
      <c r="D106" s="73" t="s">
        <v>28</v>
      </c>
      <c r="E106" s="73" t="s">
        <v>29</v>
      </c>
      <c r="F106" s="74">
        <v>37.451967099999997</v>
      </c>
      <c r="G106" s="74">
        <v>-122.177992</v>
      </c>
    </row>
    <row r="107" spans="1:7" ht="20" customHeight="1" x14ac:dyDescent="0.2">
      <c r="A107" s="70" t="s">
        <v>1021</v>
      </c>
      <c r="B107" s="72"/>
      <c r="C107" s="72"/>
      <c r="D107" s="73" t="s">
        <v>1022</v>
      </c>
      <c r="E107" s="73" t="s">
        <v>29</v>
      </c>
      <c r="F107" s="74">
        <v>19.432629599999999</v>
      </c>
      <c r="G107" s="74">
        <v>-99.1331785</v>
      </c>
    </row>
    <row r="108" spans="1:7" ht="20" customHeight="1" x14ac:dyDescent="0.2">
      <c r="A108" s="70" t="s">
        <v>223</v>
      </c>
      <c r="B108" s="72"/>
      <c r="C108" s="72"/>
      <c r="D108" s="73" t="s">
        <v>28</v>
      </c>
      <c r="E108" s="73" t="s">
        <v>29</v>
      </c>
      <c r="F108" s="74">
        <v>25.774172799999999</v>
      </c>
      <c r="G108" s="74">
        <v>-80.193619999999996</v>
      </c>
    </row>
    <row r="109" spans="1:7" ht="20" customHeight="1" x14ac:dyDescent="0.2">
      <c r="A109" s="70" t="s">
        <v>1726</v>
      </c>
      <c r="B109" s="73" t="s">
        <v>27</v>
      </c>
      <c r="C109" s="73" t="s">
        <v>1373</v>
      </c>
      <c r="D109" s="73" t="s">
        <v>28</v>
      </c>
      <c r="E109" s="73" t="s">
        <v>29</v>
      </c>
      <c r="F109" s="74">
        <v>37.433227299999999</v>
      </c>
      <c r="G109" s="74">
        <v>-121.8989248</v>
      </c>
    </row>
    <row r="110" spans="1:7" ht="20" customHeight="1" x14ac:dyDescent="0.2">
      <c r="A110" s="70" t="s">
        <v>1214</v>
      </c>
      <c r="B110" s="72"/>
      <c r="C110" s="72"/>
      <c r="D110" s="73" t="s">
        <v>28</v>
      </c>
      <c r="E110" s="73" t="s">
        <v>29</v>
      </c>
      <c r="F110" s="74">
        <v>43.038647500000003</v>
      </c>
      <c r="G110" s="74">
        <v>-87.909075099999995</v>
      </c>
    </row>
    <row r="111" spans="1:7" ht="20" customHeight="1" x14ac:dyDescent="0.2">
      <c r="A111" s="70" t="s">
        <v>395</v>
      </c>
      <c r="B111" s="72"/>
      <c r="C111" s="72"/>
      <c r="D111" s="73" t="s">
        <v>28</v>
      </c>
      <c r="E111" s="73" t="s">
        <v>29</v>
      </c>
      <c r="F111" s="74">
        <v>44.977299500000001</v>
      </c>
      <c r="G111" s="74">
        <v>-93.265469199999998</v>
      </c>
    </row>
    <row r="112" spans="1:7" ht="20" customHeight="1" x14ac:dyDescent="0.2">
      <c r="A112" s="70" t="s">
        <v>1171</v>
      </c>
      <c r="B112" s="72"/>
      <c r="C112" s="72"/>
      <c r="D112" s="73" t="s">
        <v>28</v>
      </c>
      <c r="E112" s="73" t="s">
        <v>29</v>
      </c>
      <c r="F112" s="74">
        <v>46.870104900000001</v>
      </c>
      <c r="G112" s="74">
        <v>-113.995267</v>
      </c>
    </row>
    <row r="113" spans="1:7" ht="20" customHeight="1" x14ac:dyDescent="0.2">
      <c r="A113" s="70" t="s">
        <v>1436</v>
      </c>
      <c r="B113" s="72"/>
      <c r="C113" s="72"/>
      <c r="D113" s="73" t="s">
        <v>1437</v>
      </c>
      <c r="E113" s="73" t="s">
        <v>192</v>
      </c>
      <c r="F113" s="76">
        <v>-34.901111999999998</v>
      </c>
      <c r="G113" s="76">
        <v>-56.164532000000001</v>
      </c>
    </row>
    <row r="114" spans="1:7" ht="20" customHeight="1" x14ac:dyDescent="0.2">
      <c r="A114" s="70" t="s">
        <v>118</v>
      </c>
      <c r="B114" s="72"/>
      <c r="C114" s="72"/>
      <c r="D114" s="73" t="s">
        <v>98</v>
      </c>
      <c r="E114" s="73" t="s">
        <v>29</v>
      </c>
      <c r="F114" s="74">
        <v>45.5031824</v>
      </c>
      <c r="G114" s="74">
        <v>-73.569806499999999</v>
      </c>
    </row>
    <row r="115" spans="1:7" ht="20" customHeight="1" x14ac:dyDescent="0.2">
      <c r="A115" s="70" t="s">
        <v>1040</v>
      </c>
      <c r="B115" s="72"/>
      <c r="C115" s="72"/>
      <c r="D115" s="73" t="s">
        <v>1041</v>
      </c>
      <c r="E115" s="73" t="s">
        <v>56</v>
      </c>
      <c r="F115" s="74">
        <v>55.750541200000001</v>
      </c>
      <c r="G115" s="74">
        <v>37.617478200000001</v>
      </c>
    </row>
    <row r="116" spans="1:7" ht="20" customHeight="1" x14ac:dyDescent="0.2">
      <c r="A116" s="70" t="s">
        <v>1412</v>
      </c>
      <c r="B116" s="73" t="s">
        <v>27</v>
      </c>
      <c r="C116" s="73" t="s">
        <v>1373</v>
      </c>
      <c r="D116" s="73" t="s">
        <v>28</v>
      </c>
      <c r="E116" s="73" t="s">
        <v>29</v>
      </c>
      <c r="F116" s="74">
        <v>37.3893889</v>
      </c>
      <c r="G116" s="74">
        <v>-122.0832101</v>
      </c>
    </row>
    <row r="117" spans="1:7" ht="20" customHeight="1" x14ac:dyDescent="0.2">
      <c r="A117" s="70" t="s">
        <v>59</v>
      </c>
      <c r="B117" s="72"/>
      <c r="C117" s="72"/>
      <c r="D117" s="73" t="s">
        <v>17</v>
      </c>
      <c r="E117" s="73" t="s">
        <v>18</v>
      </c>
      <c r="F117" s="74">
        <v>19.078545099999999</v>
      </c>
      <c r="G117" s="74">
        <v>72.878175999999996</v>
      </c>
    </row>
    <row r="118" spans="1:7" ht="20" customHeight="1" x14ac:dyDescent="0.2">
      <c r="A118" s="70" t="s">
        <v>604</v>
      </c>
      <c r="B118" s="72"/>
      <c r="C118" s="72"/>
      <c r="D118" s="73" t="s">
        <v>139</v>
      </c>
      <c r="E118" s="73" t="s">
        <v>56</v>
      </c>
      <c r="F118" s="74">
        <v>48.137107899999997</v>
      </c>
      <c r="G118" s="74">
        <v>11.5753822</v>
      </c>
    </row>
    <row r="119" spans="1:7" ht="20" customHeight="1" x14ac:dyDescent="0.2">
      <c r="A119" s="70" t="s">
        <v>167</v>
      </c>
      <c r="B119" s="72"/>
      <c r="C119" s="72"/>
      <c r="D119" s="73" t="s">
        <v>168</v>
      </c>
      <c r="E119" s="73" t="s">
        <v>169</v>
      </c>
      <c r="F119" s="74">
        <v>-1.2832532999999999</v>
      </c>
      <c r="G119" s="74">
        <v>36.817244899999999</v>
      </c>
    </row>
    <row r="120" spans="1:7" ht="20" customHeight="1" x14ac:dyDescent="0.2">
      <c r="A120" s="70" t="s">
        <v>1340</v>
      </c>
      <c r="B120" s="72"/>
      <c r="C120" s="72"/>
      <c r="D120" s="73" t="s">
        <v>17</v>
      </c>
      <c r="E120" s="73" t="s">
        <v>18</v>
      </c>
      <c r="F120" s="74">
        <v>20.0112475</v>
      </c>
      <c r="G120" s="74">
        <v>73.790236399999998</v>
      </c>
    </row>
    <row r="121" spans="1:7" ht="20" customHeight="1" x14ac:dyDescent="0.2">
      <c r="A121" s="70" t="s">
        <v>368</v>
      </c>
      <c r="B121" s="72"/>
      <c r="C121" s="72"/>
      <c r="D121" s="73" t="s">
        <v>28</v>
      </c>
      <c r="E121" s="73" t="s">
        <v>29</v>
      </c>
      <c r="F121" s="74">
        <v>42.765625100000001</v>
      </c>
      <c r="G121" s="74">
        <v>-71.467703200000003</v>
      </c>
    </row>
    <row r="122" spans="1:7" ht="20" customHeight="1" x14ac:dyDescent="0.2">
      <c r="A122" s="70" t="s">
        <v>565</v>
      </c>
      <c r="B122" s="72"/>
      <c r="C122" s="72"/>
      <c r="D122" s="73" t="s">
        <v>28</v>
      </c>
      <c r="E122" s="73" t="s">
        <v>29</v>
      </c>
      <c r="F122" s="74">
        <v>36.1622767</v>
      </c>
      <c r="G122" s="74">
        <v>-86.774298400000006</v>
      </c>
    </row>
    <row r="123" spans="1:7" ht="20" customHeight="1" x14ac:dyDescent="0.2">
      <c r="A123" s="70" t="s">
        <v>716</v>
      </c>
      <c r="B123" s="72"/>
      <c r="C123" s="72"/>
      <c r="D123" s="73" t="s">
        <v>28</v>
      </c>
      <c r="E123" s="73" t="s">
        <v>29</v>
      </c>
      <c r="F123" s="74">
        <v>40.676526000000003</v>
      </c>
      <c r="G123" s="74">
        <v>-95.858694</v>
      </c>
    </row>
    <row r="124" spans="1:7" ht="20" customHeight="1" x14ac:dyDescent="0.2">
      <c r="A124" s="70" t="s">
        <v>1439</v>
      </c>
      <c r="B124" s="72"/>
      <c r="C124" s="72"/>
      <c r="D124" s="73" t="s">
        <v>23</v>
      </c>
      <c r="E124" s="73" t="s">
        <v>18</v>
      </c>
      <c r="F124" s="74">
        <v>31.920863600000001</v>
      </c>
      <c r="G124" s="74">
        <v>34.794139992831198</v>
      </c>
    </row>
    <row r="125" spans="1:7" ht="20" customHeight="1" x14ac:dyDescent="0.2">
      <c r="A125" s="70" t="s">
        <v>752</v>
      </c>
      <c r="B125" s="72"/>
      <c r="C125" s="72"/>
      <c r="D125" s="73" t="s">
        <v>17</v>
      </c>
      <c r="E125" s="73" t="s">
        <v>18</v>
      </c>
      <c r="F125" s="74">
        <v>28.613895400000001</v>
      </c>
      <c r="G125" s="74">
        <v>77.209005700000006</v>
      </c>
    </row>
    <row r="126" spans="1:7" ht="20" customHeight="1" x14ac:dyDescent="0.2">
      <c r="A126" s="70" t="s">
        <v>1364</v>
      </c>
      <c r="B126" s="72"/>
      <c r="C126" s="72"/>
      <c r="D126" s="73" t="s">
        <v>28</v>
      </c>
      <c r="E126" s="73" t="s">
        <v>29</v>
      </c>
      <c r="F126" s="74">
        <v>40.7127281</v>
      </c>
      <c r="G126" s="74">
        <v>-74.006015199999993</v>
      </c>
    </row>
    <row r="127" spans="1:7" ht="20" customHeight="1" x14ac:dyDescent="0.2">
      <c r="A127" s="70" t="s">
        <v>42</v>
      </c>
      <c r="B127" s="72"/>
      <c r="C127" s="72"/>
      <c r="D127" s="73" t="s">
        <v>28</v>
      </c>
      <c r="E127" s="73" t="s">
        <v>29</v>
      </c>
      <c r="F127" s="74">
        <v>40.7127281</v>
      </c>
      <c r="G127" s="74">
        <v>-74.006015199999993</v>
      </c>
    </row>
    <row r="128" spans="1:7" ht="20" customHeight="1" x14ac:dyDescent="0.2">
      <c r="A128" s="70" t="s">
        <v>1741</v>
      </c>
      <c r="B128" s="73" t="s">
        <v>27</v>
      </c>
      <c r="C128" s="73" t="s">
        <v>1373</v>
      </c>
      <c r="D128" s="73" t="s">
        <v>28</v>
      </c>
      <c r="E128" s="73" t="s">
        <v>29</v>
      </c>
      <c r="F128" s="76">
        <v>37.52966</v>
      </c>
      <c r="G128" s="76">
        <v>-122.04024</v>
      </c>
    </row>
    <row r="129" spans="1:7" ht="20" customHeight="1" x14ac:dyDescent="0.2">
      <c r="A129" s="70" t="s">
        <v>70</v>
      </c>
      <c r="B129" s="72"/>
      <c r="C129" s="72"/>
      <c r="D129" s="73" t="s">
        <v>17</v>
      </c>
      <c r="E129" s="73" t="s">
        <v>18</v>
      </c>
      <c r="F129" s="74">
        <v>28.570633300000001</v>
      </c>
      <c r="G129" s="74">
        <v>77.327214699999999</v>
      </c>
    </row>
    <row r="130" spans="1:7" ht="20" customHeight="1" x14ac:dyDescent="0.2">
      <c r="A130" s="70" t="s">
        <v>1734</v>
      </c>
      <c r="B130" s="73" t="s">
        <v>27</v>
      </c>
      <c r="C130" s="73" t="s">
        <v>1373</v>
      </c>
      <c r="D130" s="73" t="s">
        <v>28</v>
      </c>
      <c r="E130" s="73" t="s">
        <v>29</v>
      </c>
      <c r="F130" s="76">
        <v>37.773972000000001</v>
      </c>
      <c r="G130" s="76">
        <v>-122.431297</v>
      </c>
    </row>
    <row r="131" spans="1:7" ht="20" customHeight="1" x14ac:dyDescent="0.2">
      <c r="A131" s="70" t="s">
        <v>1351</v>
      </c>
      <c r="B131" s="72"/>
      <c r="C131" s="72"/>
      <c r="D131" s="73" t="s">
        <v>28</v>
      </c>
      <c r="E131" s="73" t="s">
        <v>29</v>
      </c>
      <c r="F131" s="74">
        <v>41.117596599999999</v>
      </c>
      <c r="G131" s="74">
        <v>-73.407896800000003</v>
      </c>
    </row>
    <row r="132" spans="1:7" ht="20" customHeight="1" x14ac:dyDescent="0.2">
      <c r="A132" s="70" t="s">
        <v>1746</v>
      </c>
      <c r="B132" s="73" t="s">
        <v>27</v>
      </c>
      <c r="C132" s="73" t="s">
        <v>1373</v>
      </c>
      <c r="D132" s="73" t="s">
        <v>28</v>
      </c>
      <c r="E132" s="73" t="s">
        <v>29</v>
      </c>
      <c r="F132" s="74">
        <v>37.804455699999998</v>
      </c>
      <c r="G132" s="74">
        <v>-122.271356</v>
      </c>
    </row>
    <row r="133" spans="1:7" ht="20" customHeight="1" x14ac:dyDescent="0.2">
      <c r="A133" s="70" t="s">
        <v>1479</v>
      </c>
      <c r="B133" s="72"/>
      <c r="C133" s="72"/>
      <c r="D133" s="73" t="s">
        <v>28</v>
      </c>
      <c r="E133" s="73" t="s">
        <v>29</v>
      </c>
      <c r="F133" s="74">
        <v>28.542110900000001</v>
      </c>
      <c r="G133" s="74">
        <v>-81.379030400000005</v>
      </c>
    </row>
    <row r="134" spans="1:7" ht="20" customHeight="1" x14ac:dyDescent="0.2">
      <c r="A134" s="70" t="s">
        <v>729</v>
      </c>
      <c r="B134" s="72"/>
      <c r="C134" s="72"/>
      <c r="D134" s="73" t="s">
        <v>730</v>
      </c>
      <c r="E134" s="73" t="s">
        <v>56</v>
      </c>
      <c r="F134" s="74">
        <v>59.913330100000003</v>
      </c>
      <c r="G134" s="74">
        <v>10.7389701</v>
      </c>
    </row>
    <row r="135" spans="1:7" ht="20" customHeight="1" x14ac:dyDescent="0.2">
      <c r="A135" s="70" t="s">
        <v>305</v>
      </c>
      <c r="B135" s="72"/>
      <c r="C135" s="72"/>
      <c r="D135" s="73" t="s">
        <v>98</v>
      </c>
      <c r="E135" s="73" t="s">
        <v>29</v>
      </c>
      <c r="F135" s="74">
        <v>45.420877699999998</v>
      </c>
      <c r="G135" s="74">
        <v>-75.690110599999997</v>
      </c>
    </row>
    <row r="136" spans="1:7" ht="20" customHeight="1" x14ac:dyDescent="0.2">
      <c r="A136" s="70" t="s">
        <v>528</v>
      </c>
      <c r="B136" s="72"/>
      <c r="C136" s="72"/>
      <c r="D136" s="73" t="s">
        <v>1361</v>
      </c>
      <c r="E136" s="73" t="s">
        <v>56</v>
      </c>
      <c r="F136" s="74">
        <v>51.752013099999999</v>
      </c>
      <c r="G136" s="74">
        <v>-1.2578499000000001</v>
      </c>
    </row>
    <row r="137" spans="1:7" ht="20" customHeight="1" x14ac:dyDescent="0.2">
      <c r="A137" s="70" t="s">
        <v>1477</v>
      </c>
      <c r="B137" s="73" t="s">
        <v>27</v>
      </c>
      <c r="C137" s="73" t="s">
        <v>1373</v>
      </c>
      <c r="D137" s="73" t="s">
        <v>28</v>
      </c>
      <c r="E137" s="73" t="s">
        <v>29</v>
      </c>
      <c r="F137" s="74">
        <v>37.4443293</v>
      </c>
      <c r="G137" s="74">
        <v>-122.1598465</v>
      </c>
    </row>
    <row r="138" spans="1:7" ht="20" customHeight="1" x14ac:dyDescent="0.2">
      <c r="A138" s="70" t="s">
        <v>100</v>
      </c>
      <c r="B138" s="72"/>
      <c r="C138" s="72"/>
      <c r="D138" s="73" t="s">
        <v>101</v>
      </c>
      <c r="E138" s="73" t="s">
        <v>56</v>
      </c>
      <c r="F138" s="74">
        <v>48.858889699999999</v>
      </c>
      <c r="G138" s="74">
        <v>2.32004102172007</v>
      </c>
    </row>
    <row r="139" spans="1:7" ht="20" customHeight="1" x14ac:dyDescent="0.2">
      <c r="A139" s="70" t="s">
        <v>365</v>
      </c>
      <c r="B139" s="72"/>
      <c r="C139" s="72"/>
      <c r="D139" s="73" t="s">
        <v>28</v>
      </c>
      <c r="E139" s="73" t="s">
        <v>29</v>
      </c>
      <c r="F139" s="74">
        <v>39.9527237</v>
      </c>
      <c r="G139" s="74">
        <v>-75.163526200000007</v>
      </c>
    </row>
    <row r="140" spans="1:7" ht="20" customHeight="1" x14ac:dyDescent="0.2">
      <c r="A140" s="70" t="s">
        <v>267</v>
      </c>
      <c r="B140" s="72"/>
      <c r="C140" s="72"/>
      <c r="D140" s="73" t="s">
        <v>28</v>
      </c>
      <c r="E140" s="73" t="s">
        <v>29</v>
      </c>
      <c r="F140" s="74">
        <v>33.448436700000002</v>
      </c>
      <c r="G140" s="74">
        <v>-112.074141</v>
      </c>
    </row>
    <row r="141" spans="1:7" ht="20" customHeight="1" x14ac:dyDescent="0.2">
      <c r="A141" s="70" t="s">
        <v>734</v>
      </c>
      <c r="B141" s="72"/>
      <c r="C141" s="72"/>
      <c r="D141" s="73" t="s">
        <v>28</v>
      </c>
      <c r="E141" s="73" t="s">
        <v>29</v>
      </c>
      <c r="F141" s="74">
        <v>40.441694099999999</v>
      </c>
      <c r="G141" s="74">
        <v>-79.990086099999999</v>
      </c>
    </row>
    <row r="142" spans="1:7" ht="20" customHeight="1" x14ac:dyDescent="0.2">
      <c r="A142" s="70" t="s">
        <v>1724</v>
      </c>
      <c r="B142" s="73" t="s">
        <v>27</v>
      </c>
      <c r="C142" s="73" t="s">
        <v>1373</v>
      </c>
      <c r="D142" s="73" t="s">
        <v>28</v>
      </c>
      <c r="E142" s="73" t="s">
        <v>29</v>
      </c>
      <c r="F142" s="74">
        <v>37.6624312</v>
      </c>
      <c r="G142" s="74">
        <v>-121.87467890000001</v>
      </c>
    </row>
    <row r="143" spans="1:7" ht="20" customHeight="1" x14ac:dyDescent="0.2">
      <c r="A143" s="70" t="s">
        <v>148</v>
      </c>
      <c r="B143" s="72"/>
      <c r="C143" s="72"/>
      <c r="D143" s="73" t="s">
        <v>28</v>
      </c>
      <c r="E143" s="73" t="s">
        <v>29</v>
      </c>
      <c r="F143" s="74">
        <v>45.520247099999999</v>
      </c>
      <c r="G143" s="74">
        <v>-122.674194</v>
      </c>
    </row>
    <row r="144" spans="1:7" ht="20" customHeight="1" x14ac:dyDescent="0.2">
      <c r="A144" s="70" t="s">
        <v>1398</v>
      </c>
      <c r="B144" s="72"/>
      <c r="C144" s="72"/>
      <c r="D144" s="73" t="s">
        <v>1346</v>
      </c>
      <c r="E144" s="73" t="s">
        <v>56</v>
      </c>
      <c r="F144" s="74">
        <v>50.087465399999999</v>
      </c>
      <c r="G144" s="74">
        <v>14.421253500000001</v>
      </c>
    </row>
    <row r="145" spans="1:9" ht="20" customHeight="1" x14ac:dyDescent="0.2">
      <c r="A145" s="70" t="s">
        <v>409</v>
      </c>
      <c r="B145" s="72"/>
      <c r="C145" s="72"/>
      <c r="D145" s="73" t="s">
        <v>17</v>
      </c>
      <c r="E145" s="73" t="s">
        <v>18</v>
      </c>
      <c r="F145" s="74">
        <v>18.521428</v>
      </c>
      <c r="G145" s="74">
        <v>73.854454099999998</v>
      </c>
    </row>
    <row r="146" spans="1:9" ht="20" customHeight="1" x14ac:dyDescent="0.2">
      <c r="A146" s="70" t="s">
        <v>238</v>
      </c>
      <c r="B146" s="72"/>
      <c r="C146" s="72"/>
      <c r="D146" s="73" t="s">
        <v>23</v>
      </c>
      <c r="E146" s="73" t="s">
        <v>18</v>
      </c>
      <c r="F146" s="74">
        <v>32.186024400000001</v>
      </c>
      <c r="G146" s="74">
        <v>34.867835900000003</v>
      </c>
    </row>
    <row r="147" spans="1:9" ht="20" customHeight="1" x14ac:dyDescent="0.2">
      <c r="A147" s="70" t="s">
        <v>124</v>
      </c>
      <c r="B147" s="72"/>
      <c r="C147" s="72"/>
      <c r="D147" s="73" t="s">
        <v>28</v>
      </c>
      <c r="E147" s="73" t="s">
        <v>29</v>
      </c>
      <c r="F147" s="74">
        <v>35.780397700000002</v>
      </c>
      <c r="G147" s="74">
        <v>-78.639098899999993</v>
      </c>
    </row>
    <row r="148" spans="1:9" ht="20" customHeight="1" x14ac:dyDescent="0.2">
      <c r="A148" s="70" t="s">
        <v>1730</v>
      </c>
      <c r="B148" s="73" t="s">
        <v>27</v>
      </c>
      <c r="C148" s="73" t="s">
        <v>1373</v>
      </c>
      <c r="D148" s="73" t="s">
        <v>28</v>
      </c>
      <c r="E148" s="73" t="s">
        <v>29</v>
      </c>
      <c r="F148" s="74">
        <v>37.486323900000002</v>
      </c>
      <c r="G148" s="74">
        <v>-122.232523</v>
      </c>
    </row>
    <row r="149" spans="1:9" ht="20" customHeight="1" x14ac:dyDescent="0.2">
      <c r="A149" s="70" t="s">
        <v>577</v>
      </c>
      <c r="B149" s="72"/>
      <c r="C149" s="72"/>
      <c r="D149" s="73" t="s">
        <v>28</v>
      </c>
      <c r="E149" s="73" t="s">
        <v>29</v>
      </c>
      <c r="F149" s="74">
        <v>39.526120599999999</v>
      </c>
      <c r="G149" s="74">
        <v>-119.81265809999999</v>
      </c>
    </row>
    <row r="150" spans="1:9" ht="20" customHeight="1" x14ac:dyDescent="0.2">
      <c r="A150" s="70" t="s">
        <v>1742</v>
      </c>
      <c r="B150" s="73" t="s">
        <v>27</v>
      </c>
      <c r="C150" s="73" t="s">
        <v>1373</v>
      </c>
      <c r="D150" s="73" t="s">
        <v>28</v>
      </c>
      <c r="E150" s="73" t="s">
        <v>29</v>
      </c>
      <c r="F150" s="74">
        <v>37.538508700000001</v>
      </c>
      <c r="G150" s="74">
        <v>-77.434280000000001</v>
      </c>
    </row>
    <row r="151" spans="1:9" ht="20" customHeight="1" x14ac:dyDescent="0.2">
      <c r="A151" s="70" t="s">
        <v>641</v>
      </c>
      <c r="B151" s="72"/>
      <c r="C151" s="72"/>
      <c r="D151" s="73" t="s">
        <v>28</v>
      </c>
      <c r="E151" s="73" t="s">
        <v>29</v>
      </c>
      <c r="F151" s="74">
        <v>38.581060600000001</v>
      </c>
      <c r="G151" s="74">
        <v>-121.49389499999999</v>
      </c>
    </row>
    <row r="152" spans="1:9" ht="20" customHeight="1" x14ac:dyDescent="0.2">
      <c r="A152" s="70" t="s">
        <v>1343</v>
      </c>
      <c r="B152" s="72"/>
      <c r="C152" s="72"/>
      <c r="D152" s="73" t="s">
        <v>1361</v>
      </c>
      <c r="E152" s="73" t="s">
        <v>56</v>
      </c>
      <c r="F152" s="74">
        <v>51.069061300000001</v>
      </c>
      <c r="G152" s="74">
        <v>-1.7954133999999999</v>
      </c>
    </row>
    <row r="153" spans="1:9" ht="20" customHeight="1" x14ac:dyDescent="0.25">
      <c r="A153" s="70" t="s">
        <v>116</v>
      </c>
      <c r="B153" s="72"/>
      <c r="C153" s="72"/>
      <c r="D153" s="73" t="s">
        <v>28</v>
      </c>
      <c r="E153" s="73" t="s">
        <v>29</v>
      </c>
      <c r="F153" s="74">
        <v>40.759619800000003</v>
      </c>
      <c r="G153" s="74">
        <v>-111.886797</v>
      </c>
      <c r="I153" s="75"/>
    </row>
    <row r="154" spans="1:9" ht="20" customHeight="1" x14ac:dyDescent="0.25">
      <c r="A154" s="70" t="s">
        <v>1737</v>
      </c>
      <c r="B154" s="73" t="s">
        <v>27</v>
      </c>
      <c r="C154" s="73" t="s">
        <v>1373</v>
      </c>
      <c r="D154" s="73" t="s">
        <v>28</v>
      </c>
      <c r="E154" s="73" t="s">
        <v>29</v>
      </c>
      <c r="F154" s="74">
        <v>37.624853600000002</v>
      </c>
      <c r="G154" s="74">
        <v>-122.41459860000001</v>
      </c>
      <c r="I154" s="75"/>
    </row>
    <row r="155" spans="1:9" ht="20" customHeight="1" x14ac:dyDescent="0.2">
      <c r="A155" s="70" t="s">
        <v>1744</v>
      </c>
      <c r="B155" s="73" t="s">
        <v>27</v>
      </c>
      <c r="C155" s="73" t="s">
        <v>1373</v>
      </c>
      <c r="D155" s="73" t="s">
        <v>28</v>
      </c>
      <c r="E155" s="73" t="s">
        <v>29</v>
      </c>
      <c r="F155" s="74">
        <v>37.504936000000001</v>
      </c>
      <c r="G155" s="74">
        <v>-122.26182300000001</v>
      </c>
    </row>
    <row r="156" spans="1:9" ht="20" customHeight="1" x14ac:dyDescent="0.2">
      <c r="A156" s="70" t="s">
        <v>77</v>
      </c>
      <c r="B156" s="72"/>
      <c r="C156" s="72" t="s">
        <v>1373</v>
      </c>
      <c r="D156" s="73" t="s">
        <v>28</v>
      </c>
      <c r="E156" s="73" t="s">
        <v>29</v>
      </c>
      <c r="F156" s="74">
        <v>32.717420199999999</v>
      </c>
      <c r="G156" s="74">
        <v>-117.162772</v>
      </c>
    </row>
    <row r="157" spans="1:9" ht="20" customHeight="1" x14ac:dyDescent="0.2">
      <c r="A157" s="70" t="s">
        <v>1374</v>
      </c>
      <c r="B157" s="73" t="s">
        <v>27</v>
      </c>
      <c r="C157" s="73" t="s">
        <v>1373</v>
      </c>
      <c r="D157" s="73" t="s">
        <v>28</v>
      </c>
      <c r="E157" s="73" t="s">
        <v>29</v>
      </c>
      <c r="F157" s="74">
        <v>37.779258800000001</v>
      </c>
      <c r="G157" s="74">
        <v>-122.4193286</v>
      </c>
    </row>
    <row r="158" spans="1:9" ht="20" customHeight="1" x14ac:dyDescent="0.2">
      <c r="A158" s="70" t="s">
        <v>1714</v>
      </c>
      <c r="B158" s="73" t="s">
        <v>27</v>
      </c>
      <c r="C158" s="73" t="s">
        <v>1373</v>
      </c>
      <c r="D158" s="73" t="s">
        <v>28</v>
      </c>
      <c r="E158" s="73" t="s">
        <v>29</v>
      </c>
      <c r="F158" s="74">
        <v>37.336166300000002</v>
      </c>
      <c r="G158" s="74">
        <v>-121.890591</v>
      </c>
    </row>
    <row r="159" spans="1:9" ht="20" customHeight="1" x14ac:dyDescent="0.2">
      <c r="A159" s="70" t="s">
        <v>1745</v>
      </c>
      <c r="B159" s="73" t="s">
        <v>27</v>
      </c>
      <c r="C159" s="73" t="s">
        <v>1373</v>
      </c>
      <c r="D159" s="73" t="s">
        <v>28</v>
      </c>
      <c r="E159" s="73" t="s">
        <v>29</v>
      </c>
      <c r="F159" s="74">
        <v>37.724929600000003</v>
      </c>
      <c r="G159" s="74">
        <v>-122.15607679999999</v>
      </c>
    </row>
    <row r="160" spans="1:9" ht="20" customHeight="1" x14ac:dyDescent="0.2">
      <c r="A160" s="70" t="s">
        <v>738</v>
      </c>
      <c r="B160" s="72"/>
      <c r="C160" s="72" t="s">
        <v>1373</v>
      </c>
      <c r="D160" s="73" t="s">
        <v>28</v>
      </c>
      <c r="E160" s="73" t="s">
        <v>29</v>
      </c>
      <c r="F160" s="74">
        <v>35.354020900000002</v>
      </c>
      <c r="G160" s="74">
        <v>-120.375716</v>
      </c>
    </row>
    <row r="161" spans="1:7" ht="20" customHeight="1" x14ac:dyDescent="0.2">
      <c r="A161" s="70" t="s">
        <v>1733</v>
      </c>
      <c r="B161" s="73" t="s">
        <v>27</v>
      </c>
      <c r="C161" s="73" t="s">
        <v>1373</v>
      </c>
      <c r="D161" s="73" t="s">
        <v>28</v>
      </c>
      <c r="E161" s="73" t="s">
        <v>29</v>
      </c>
      <c r="F161" s="74">
        <v>37.496904000000001</v>
      </c>
      <c r="G161" s="74">
        <v>-122.33305729999999</v>
      </c>
    </row>
    <row r="162" spans="1:7" ht="20" customHeight="1" x14ac:dyDescent="0.2">
      <c r="A162" s="70" t="s">
        <v>1731</v>
      </c>
      <c r="B162" s="73" t="s">
        <v>27</v>
      </c>
      <c r="C162" s="73" t="s">
        <v>1373</v>
      </c>
      <c r="D162" s="73" t="s">
        <v>28</v>
      </c>
      <c r="E162" s="73" t="s">
        <v>29</v>
      </c>
      <c r="F162" s="74">
        <v>37.974779499999997</v>
      </c>
      <c r="G162" s="74">
        <v>-122.5316686</v>
      </c>
    </row>
    <row r="163" spans="1:7" ht="20" customHeight="1" x14ac:dyDescent="0.2">
      <c r="A163" s="70" t="s">
        <v>171</v>
      </c>
      <c r="B163" s="72"/>
      <c r="C163" s="72" t="s">
        <v>1373</v>
      </c>
      <c r="D163" s="73" t="s">
        <v>28</v>
      </c>
      <c r="E163" s="73" t="s">
        <v>29</v>
      </c>
      <c r="F163" s="74">
        <v>34.422131899999997</v>
      </c>
      <c r="G163" s="74">
        <v>-119.70266700000001</v>
      </c>
    </row>
    <row r="164" spans="1:7" ht="20" customHeight="1" x14ac:dyDescent="0.2">
      <c r="A164" s="70" t="s">
        <v>1419</v>
      </c>
      <c r="B164" s="73" t="s">
        <v>27</v>
      </c>
      <c r="C164" s="73" t="s">
        <v>1373</v>
      </c>
      <c r="D164" s="73" t="s">
        <v>28</v>
      </c>
      <c r="E164" s="73" t="s">
        <v>29</v>
      </c>
      <c r="F164" s="76">
        <v>37.354106999999999</v>
      </c>
      <c r="G164" s="76">
        <v>-121.95523799999999</v>
      </c>
    </row>
    <row r="165" spans="1:7" ht="20" customHeight="1" x14ac:dyDescent="0.2">
      <c r="A165" s="70" t="s">
        <v>1116</v>
      </c>
      <c r="B165" s="72"/>
      <c r="C165" s="72"/>
      <c r="D165" s="73" t="s">
        <v>28</v>
      </c>
      <c r="E165" s="73" t="s">
        <v>29</v>
      </c>
      <c r="F165" s="74">
        <v>35.687609600000002</v>
      </c>
      <c r="G165" s="74">
        <v>-105.938456</v>
      </c>
    </row>
    <row r="166" spans="1:7" ht="20" customHeight="1" x14ac:dyDescent="0.2">
      <c r="A166" s="70" t="s">
        <v>295</v>
      </c>
      <c r="B166" s="72"/>
      <c r="C166" s="72"/>
      <c r="D166" s="73" t="s">
        <v>296</v>
      </c>
      <c r="E166" s="73" t="s">
        <v>192</v>
      </c>
      <c r="F166" s="74">
        <v>-33.437775600000002</v>
      </c>
      <c r="G166" s="74">
        <v>-70.650450199999995</v>
      </c>
    </row>
    <row r="167" spans="1:7" ht="20" customHeight="1" x14ac:dyDescent="0.2">
      <c r="A167" s="70" t="s">
        <v>190</v>
      </c>
      <c r="B167" s="72"/>
      <c r="C167" s="72"/>
      <c r="D167" s="73" t="s">
        <v>191</v>
      </c>
      <c r="E167" s="73" t="s">
        <v>192</v>
      </c>
      <c r="F167" s="74">
        <v>-23.550650699999998</v>
      </c>
      <c r="G167" s="74">
        <v>-46.633382400000002</v>
      </c>
    </row>
    <row r="168" spans="1:7" ht="20" customHeight="1" x14ac:dyDescent="0.2">
      <c r="A168" s="70" t="s">
        <v>130</v>
      </c>
      <c r="B168" s="72"/>
      <c r="C168" s="72"/>
      <c r="D168" s="73" t="s">
        <v>98</v>
      </c>
      <c r="E168" s="73" t="s">
        <v>29</v>
      </c>
      <c r="F168" s="74">
        <v>52.131802</v>
      </c>
      <c r="G168" s="74">
        <v>-106.66076700000001</v>
      </c>
    </row>
    <row r="169" spans="1:7" ht="20" customHeight="1" x14ac:dyDescent="0.2">
      <c r="A169" s="70" t="s">
        <v>46</v>
      </c>
      <c r="B169" s="72"/>
      <c r="C169" s="72"/>
      <c r="D169" s="73" t="s">
        <v>28</v>
      </c>
      <c r="E169" s="73" t="s">
        <v>29</v>
      </c>
      <c r="F169" s="74">
        <v>47.603832099999998</v>
      </c>
      <c r="G169" s="74">
        <v>-122.330062</v>
      </c>
    </row>
    <row r="170" spans="1:7" ht="20" customHeight="1" x14ac:dyDescent="0.2">
      <c r="A170" s="70" t="s">
        <v>425</v>
      </c>
      <c r="B170" s="72"/>
      <c r="C170" s="72"/>
      <c r="D170" s="73" t="s">
        <v>426</v>
      </c>
      <c r="E170" s="73" t="s">
        <v>18</v>
      </c>
      <c r="F170" s="74">
        <v>37.566679100000002</v>
      </c>
      <c r="G170" s="74">
        <v>126.9782914</v>
      </c>
    </row>
    <row r="171" spans="1:7" ht="20" customHeight="1" x14ac:dyDescent="0.2">
      <c r="A171" s="70" t="s">
        <v>1051</v>
      </c>
      <c r="B171" s="72"/>
      <c r="C171" s="72"/>
      <c r="D171" s="73" t="s">
        <v>573</v>
      </c>
      <c r="E171" s="73" t="s">
        <v>18</v>
      </c>
      <c r="F171" s="74">
        <v>31.2312707</v>
      </c>
      <c r="G171" s="74">
        <v>121.47001520000001</v>
      </c>
    </row>
    <row r="172" spans="1:7" ht="20" customHeight="1" x14ac:dyDescent="0.2">
      <c r="A172" s="70" t="s">
        <v>1422</v>
      </c>
      <c r="B172" s="72"/>
      <c r="C172" s="72"/>
      <c r="D172" s="73" t="s">
        <v>28</v>
      </c>
      <c r="E172" s="73" t="s">
        <v>29</v>
      </c>
      <c r="F172" s="74">
        <v>34.765088800000001</v>
      </c>
      <c r="G172" s="74">
        <v>-87.698640699999999</v>
      </c>
    </row>
    <row r="173" spans="1:7" ht="20" customHeight="1" x14ac:dyDescent="0.2">
      <c r="A173" s="70" t="s">
        <v>247</v>
      </c>
      <c r="B173" s="72"/>
      <c r="C173" s="72"/>
      <c r="D173" s="73" t="s">
        <v>247</v>
      </c>
      <c r="E173" s="73" t="s">
        <v>18</v>
      </c>
      <c r="F173" s="74">
        <v>1.2899175000000001</v>
      </c>
      <c r="G173" s="74">
        <v>103.8519072</v>
      </c>
    </row>
    <row r="174" spans="1:7" ht="20" customHeight="1" x14ac:dyDescent="0.2">
      <c r="A174" s="70" t="s">
        <v>949</v>
      </c>
      <c r="B174" s="72"/>
      <c r="C174" s="72"/>
      <c r="D174" s="73" t="s">
        <v>28</v>
      </c>
      <c r="E174" s="73" t="s">
        <v>29</v>
      </c>
      <c r="F174" s="74">
        <v>47.657193399999997</v>
      </c>
      <c r="G174" s="74">
        <v>-117.42350999999999</v>
      </c>
    </row>
    <row r="175" spans="1:7" ht="20" customHeight="1" x14ac:dyDescent="0.2">
      <c r="A175" s="70" t="s">
        <v>830</v>
      </c>
      <c r="B175" s="72"/>
      <c r="C175" s="72"/>
      <c r="D175" s="73" t="s">
        <v>28</v>
      </c>
      <c r="E175" s="73" t="s">
        <v>29</v>
      </c>
      <c r="F175" s="74">
        <v>41.053430200000001</v>
      </c>
      <c r="G175" s="74">
        <v>-73.538734099999999</v>
      </c>
    </row>
    <row r="176" spans="1:7" ht="20" customHeight="1" x14ac:dyDescent="0.2">
      <c r="A176" s="70" t="s">
        <v>54</v>
      </c>
      <c r="B176" s="72"/>
      <c r="C176" s="72"/>
      <c r="D176" s="73" t="s">
        <v>55</v>
      </c>
      <c r="E176" s="73" t="s">
        <v>56</v>
      </c>
      <c r="F176" s="74">
        <v>59.325117200000001</v>
      </c>
      <c r="G176" s="74">
        <v>18.0710935</v>
      </c>
    </row>
    <row r="177" spans="1:7" ht="20" customHeight="1" x14ac:dyDescent="0.2">
      <c r="A177" s="70" t="s">
        <v>1740</v>
      </c>
      <c r="B177" s="73" t="s">
        <v>27</v>
      </c>
      <c r="C177" s="73" t="s">
        <v>1373</v>
      </c>
      <c r="D177" s="73" t="s">
        <v>28</v>
      </c>
      <c r="E177" s="73" t="s">
        <v>29</v>
      </c>
      <c r="F177" s="74">
        <v>37.368830099999997</v>
      </c>
      <c r="G177" s="74">
        <v>-122.036349</v>
      </c>
    </row>
    <row r="178" spans="1:7" ht="20" customHeight="1" x14ac:dyDescent="0.2">
      <c r="A178" s="70" t="s">
        <v>234</v>
      </c>
      <c r="B178" s="72"/>
      <c r="C178" s="72"/>
      <c r="D178" s="73" t="s">
        <v>202</v>
      </c>
      <c r="E178" s="73" t="s">
        <v>1916</v>
      </c>
      <c r="F178" s="74">
        <v>-33.869843899999999</v>
      </c>
      <c r="G178" s="74">
        <v>151.2082848</v>
      </c>
    </row>
    <row r="179" spans="1:7" ht="20" customHeight="1" x14ac:dyDescent="0.2">
      <c r="A179" s="70" t="s">
        <v>162</v>
      </c>
      <c r="B179" s="72"/>
      <c r="C179" s="72"/>
      <c r="D179" s="73" t="s">
        <v>163</v>
      </c>
      <c r="E179" s="73" t="s">
        <v>56</v>
      </c>
      <c r="F179" s="74">
        <v>59.437215500000001</v>
      </c>
      <c r="G179" s="74">
        <v>24.745368800000001</v>
      </c>
    </row>
    <row r="180" spans="1:7" ht="20" customHeight="1" x14ac:dyDescent="0.2">
      <c r="A180" s="70" t="s">
        <v>1408</v>
      </c>
      <c r="B180" s="72"/>
      <c r="C180" s="72"/>
      <c r="D180" s="73" t="s">
        <v>28</v>
      </c>
      <c r="E180" s="73" t="s">
        <v>29</v>
      </c>
      <c r="F180" s="74">
        <v>27.9477595</v>
      </c>
      <c r="G180" s="74">
        <v>-82.458444</v>
      </c>
    </row>
    <row r="181" spans="1:7" ht="20" customHeight="1" x14ac:dyDescent="0.2">
      <c r="A181" s="70" t="s">
        <v>218</v>
      </c>
      <c r="B181" s="72"/>
      <c r="C181" s="72"/>
      <c r="D181" s="73" t="s">
        <v>28</v>
      </c>
      <c r="E181" s="73" t="s">
        <v>29</v>
      </c>
      <c r="F181" s="74">
        <v>27.6886419</v>
      </c>
      <c r="G181" s="74">
        <v>-82.572319300000004</v>
      </c>
    </row>
    <row r="182" spans="1:7" ht="20" customHeight="1" x14ac:dyDescent="0.2">
      <c r="A182" s="70" t="s">
        <v>50</v>
      </c>
      <c r="B182" s="72"/>
      <c r="C182" s="72"/>
      <c r="D182" s="73" t="s">
        <v>23</v>
      </c>
      <c r="E182" s="73" t="s">
        <v>18</v>
      </c>
      <c r="F182" s="74">
        <v>32.0852997</v>
      </c>
      <c r="G182" s="74">
        <v>34.781806400000001</v>
      </c>
    </row>
    <row r="183" spans="1:7" ht="20" customHeight="1" x14ac:dyDescent="0.2">
      <c r="A183" s="70" t="s">
        <v>550</v>
      </c>
      <c r="B183" s="72"/>
      <c r="C183" s="72"/>
      <c r="D183" s="73" t="s">
        <v>551</v>
      </c>
      <c r="E183" s="73" t="s">
        <v>18</v>
      </c>
      <c r="F183" s="74">
        <v>35.682193599999998</v>
      </c>
      <c r="G183" s="74">
        <v>139.76222100000001</v>
      </c>
    </row>
    <row r="184" spans="1:7" ht="20" customHeight="1" x14ac:dyDescent="0.2">
      <c r="A184" s="70" t="s">
        <v>182</v>
      </c>
      <c r="B184" s="72"/>
      <c r="C184" s="72"/>
      <c r="D184" s="73" t="s">
        <v>98</v>
      </c>
      <c r="E184" s="73" t="s">
        <v>29</v>
      </c>
      <c r="F184" s="74">
        <v>43.6534817</v>
      </c>
      <c r="G184" s="74">
        <v>-79.383934699999998</v>
      </c>
    </row>
    <row r="185" spans="1:7" ht="20" customHeight="1" x14ac:dyDescent="0.2">
      <c r="A185" s="70" t="s">
        <v>274</v>
      </c>
      <c r="B185" s="72"/>
      <c r="C185" s="72"/>
      <c r="D185" s="73" t="s">
        <v>98</v>
      </c>
      <c r="E185" s="73" t="s">
        <v>29</v>
      </c>
      <c r="F185" s="74">
        <v>49.260872399999997</v>
      </c>
      <c r="G185" s="74">
        <v>-123.113952</v>
      </c>
    </row>
    <row r="186" spans="1:7" ht="20" customHeight="1" x14ac:dyDescent="0.2">
      <c r="A186" s="70" t="s">
        <v>941</v>
      </c>
      <c r="B186" s="72"/>
      <c r="C186" s="72"/>
      <c r="D186" s="73" t="s">
        <v>942</v>
      </c>
      <c r="E186" s="73" t="s">
        <v>56</v>
      </c>
      <c r="F186" s="74">
        <v>48.208353700000004</v>
      </c>
      <c r="G186" s="74">
        <v>16.372504200000002</v>
      </c>
    </row>
    <row r="187" spans="1:7" ht="20" customHeight="1" x14ac:dyDescent="0.2">
      <c r="A187" s="70" t="s">
        <v>1356</v>
      </c>
      <c r="B187" s="72"/>
      <c r="C187" s="72"/>
      <c r="D187" s="73" t="s">
        <v>1336</v>
      </c>
      <c r="E187" s="73" t="s">
        <v>56</v>
      </c>
      <c r="F187" s="74">
        <v>54.6870458</v>
      </c>
      <c r="G187" s="74">
        <v>25.2829111</v>
      </c>
    </row>
    <row r="188" spans="1:7" ht="20" customHeight="1" x14ac:dyDescent="0.2">
      <c r="A188" s="70" t="s">
        <v>500</v>
      </c>
      <c r="B188" s="72"/>
      <c r="C188" s="72"/>
      <c r="D188" s="73" t="s">
        <v>139</v>
      </c>
      <c r="E188" s="73" t="s">
        <v>56</v>
      </c>
      <c r="F188" s="74">
        <v>49.303813400000003</v>
      </c>
      <c r="G188" s="74">
        <v>8.6433517999999996</v>
      </c>
    </row>
    <row r="189" spans="1:7" ht="20" customHeight="1" x14ac:dyDescent="0.2">
      <c r="A189" s="70" t="s">
        <v>1331</v>
      </c>
      <c r="B189" s="73" t="s">
        <v>27</v>
      </c>
      <c r="C189" s="73" t="s">
        <v>1373</v>
      </c>
      <c r="D189" s="73" t="s">
        <v>28</v>
      </c>
      <c r="E189" s="73" t="s">
        <v>29</v>
      </c>
      <c r="F189" s="74" t="s">
        <v>1755</v>
      </c>
      <c r="G189" s="76">
        <v>-122.065186</v>
      </c>
    </row>
    <row r="190" spans="1:7" ht="20" customHeight="1" x14ac:dyDescent="0.2">
      <c r="A190" s="70" t="s">
        <v>1449</v>
      </c>
      <c r="B190" s="72"/>
      <c r="C190" s="72"/>
      <c r="D190" s="73" t="s">
        <v>28</v>
      </c>
      <c r="E190" s="73" t="s">
        <v>29</v>
      </c>
      <c r="F190" s="74">
        <v>42.375640099999998</v>
      </c>
      <c r="G190" s="74">
        <v>-71.235800400000002</v>
      </c>
    </row>
    <row r="191" spans="1:7" ht="20" customHeight="1" x14ac:dyDescent="0.2">
      <c r="A191" s="70" t="s">
        <v>1480</v>
      </c>
      <c r="B191" s="72"/>
      <c r="C191" s="72"/>
      <c r="D191" s="73" t="s">
        <v>1338</v>
      </c>
      <c r="E191" s="73" t="s">
        <v>56</v>
      </c>
      <c r="F191" s="74">
        <v>52.233717200000001</v>
      </c>
      <c r="G191" s="74">
        <v>21.071432235636401</v>
      </c>
    </row>
    <row r="192" spans="1:7" ht="20" customHeight="1" x14ac:dyDescent="0.2">
      <c r="A192" s="70" t="s">
        <v>263</v>
      </c>
      <c r="B192" s="72"/>
      <c r="C192" s="72"/>
      <c r="D192" s="73" t="s">
        <v>28</v>
      </c>
      <c r="E192" s="73" t="s">
        <v>29</v>
      </c>
      <c r="F192" s="74">
        <v>38.8950368</v>
      </c>
      <c r="G192" s="74">
        <v>-77.036542699999998</v>
      </c>
    </row>
    <row r="193" spans="1:7" ht="20" customHeight="1" x14ac:dyDescent="0.2">
      <c r="A193" s="70" t="s">
        <v>625</v>
      </c>
      <c r="B193" s="72"/>
      <c r="C193" s="72"/>
      <c r="D193" s="73" t="s">
        <v>98</v>
      </c>
      <c r="E193" s="73" t="s">
        <v>29</v>
      </c>
      <c r="F193" s="74">
        <v>43.465269900000003</v>
      </c>
      <c r="G193" s="74">
        <v>-80.522296100000005</v>
      </c>
    </row>
    <row r="194" spans="1:7" ht="20" customHeight="1" x14ac:dyDescent="0.2">
      <c r="A194" s="70" t="s">
        <v>397</v>
      </c>
      <c r="B194" s="72"/>
      <c r="C194" s="72"/>
      <c r="D194" s="73" t="s">
        <v>201</v>
      </c>
      <c r="E194" s="73" t="s">
        <v>1916</v>
      </c>
      <c r="F194" s="74">
        <v>-41.288795299999997</v>
      </c>
      <c r="G194" s="74">
        <v>174.7772114</v>
      </c>
    </row>
    <row r="195" spans="1:7" ht="20" customHeight="1" x14ac:dyDescent="0.2">
      <c r="A195" s="70" t="s">
        <v>536</v>
      </c>
      <c r="B195" s="72"/>
      <c r="C195" s="72"/>
      <c r="D195" s="73" t="s">
        <v>28</v>
      </c>
      <c r="E195" s="73" t="s">
        <v>29</v>
      </c>
      <c r="F195" s="74">
        <v>39.745946799999999</v>
      </c>
      <c r="G195" s="74">
        <v>-75.546588999999997</v>
      </c>
    </row>
    <row r="196" spans="1:7" ht="20" customHeight="1" x14ac:dyDescent="0.2">
      <c r="A196" s="70" t="s">
        <v>1335</v>
      </c>
      <c r="B196" s="72"/>
      <c r="C196" s="72"/>
      <c r="D196" s="73" t="s">
        <v>573</v>
      </c>
      <c r="E196" s="73" t="s">
        <v>18</v>
      </c>
      <c r="F196" s="74">
        <v>34.261004</v>
      </c>
      <c r="G196" s="74">
        <v>108.94233629999999</v>
      </c>
    </row>
    <row r="197" spans="1:7" ht="20" customHeight="1" x14ac:dyDescent="0.2">
      <c r="A197" s="70" t="s">
        <v>1334</v>
      </c>
      <c r="B197" s="72"/>
      <c r="C197" s="72"/>
      <c r="D197" s="73" t="s">
        <v>23</v>
      </c>
      <c r="E197" s="73" t="s">
        <v>18</v>
      </c>
      <c r="F197" s="74">
        <v>31.876886299999999</v>
      </c>
      <c r="G197" s="74">
        <v>34.7382974</v>
      </c>
    </row>
    <row r="198" spans="1:7" ht="20" customHeight="1" x14ac:dyDescent="0.2">
      <c r="A198" s="70" t="s">
        <v>1144</v>
      </c>
      <c r="B198" s="72"/>
      <c r="C198" s="72"/>
      <c r="D198" s="73" t="s">
        <v>1145</v>
      </c>
      <c r="E198" s="73" t="s">
        <v>56</v>
      </c>
      <c r="F198" s="74">
        <v>47.374448899999997</v>
      </c>
      <c r="G198" s="74">
        <v>8.5410421999999997</v>
      </c>
    </row>
  </sheetData>
  <autoFilter ref="A1:G198" xr:uid="{A0C15C1F-8CAF-204F-B07C-7CF106703944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topLeftCell="A26"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1</v>
      </c>
      <c r="B1" t="s">
        <v>1756</v>
      </c>
    </row>
    <row r="2" spans="1:2" x14ac:dyDescent="0.2">
      <c r="A2" t="s">
        <v>1329</v>
      </c>
      <c r="B2" t="e">
        <f>VLOOKUP(A2,[1]StockPrice!$C:$D,2,FALSE)</f>
        <v>#N/A</v>
      </c>
    </row>
    <row r="3" spans="1:2" x14ac:dyDescent="0.2">
      <c r="A3" t="s">
        <v>1327</v>
      </c>
      <c r="B3" t="e">
        <f>VLOOKUP(A3,[1]StockPrice!$C:$D,2,FALSE)</f>
        <v>#N/A</v>
      </c>
    </row>
    <row r="4" spans="1:2" x14ac:dyDescent="0.2">
      <c r="A4" t="s">
        <v>1328</v>
      </c>
      <c r="B4" t="e">
        <f>VLOOKUP(A4,[1]StockPrice!$C:$D,2,FALSE)</f>
        <v>#N/A</v>
      </c>
    </row>
    <row r="5" spans="1:2" x14ac:dyDescent="0.2">
      <c r="A5" t="s">
        <v>1326</v>
      </c>
      <c r="B5" t="e">
        <f>VLOOKUP(A5,[1]StockPrice!$C:$D,2,FALSE)</f>
        <v>#N/A</v>
      </c>
    </row>
    <row r="6" spans="1:2" x14ac:dyDescent="0.2">
      <c r="A6" t="s">
        <v>212</v>
      </c>
      <c r="B6" t="e">
        <f>VLOOKUP(A6,[1]StockPrice!$C:$D,2,FALSE)</f>
        <v>#N/A</v>
      </c>
    </row>
    <row r="7" spans="1:2" x14ac:dyDescent="0.2">
      <c r="A7" t="s">
        <v>1325</v>
      </c>
      <c r="B7" t="e">
        <f>VLOOKUP(A7,[1]StockPrice!$C:$D,2,FALSE)</f>
        <v>#N/A</v>
      </c>
    </row>
    <row r="8" spans="1:2" x14ac:dyDescent="0.2">
      <c r="A8" t="s">
        <v>1324</v>
      </c>
      <c r="B8" t="e">
        <f>VLOOKUP(A8,[1]StockPrice!$C:$D,2,FALSE)</f>
        <v>#N/A</v>
      </c>
    </row>
    <row r="9" spans="1:2" x14ac:dyDescent="0.2">
      <c r="A9" t="s">
        <v>1323</v>
      </c>
      <c r="B9" t="e">
        <f>VLOOKUP(A9,[1]StockPrice!$C:$D,2,FALSE)</f>
        <v>#N/A</v>
      </c>
    </row>
    <row r="10" spans="1:2" x14ac:dyDescent="0.2">
      <c r="A10" t="s">
        <v>1322</v>
      </c>
      <c r="B10" t="e">
        <f>VLOOKUP(A10,[1]StockPrice!$C:$D,2,FALSE)</f>
        <v>#N/A</v>
      </c>
    </row>
    <row r="11" spans="1:2" x14ac:dyDescent="0.2">
      <c r="A11" t="s">
        <v>783</v>
      </c>
      <c r="B11">
        <f>VLOOKUP(A11,[1]StockPrice!$C:$D,2,FALSE)</f>
        <v>52.4</v>
      </c>
    </row>
    <row r="12" spans="1:2" x14ac:dyDescent="0.2">
      <c r="A12" t="s">
        <v>1317</v>
      </c>
      <c r="B12" t="e">
        <f>VLOOKUP(A12,[1]StockPrice!$C:$D,2,FALSE)</f>
        <v>#N/A</v>
      </c>
    </row>
    <row r="13" spans="1:2" x14ac:dyDescent="0.2">
      <c r="A13" t="s">
        <v>1319</v>
      </c>
      <c r="B13" t="e">
        <f>VLOOKUP(A13,[1]StockPrice!$C:$D,2,FALSE)</f>
        <v>#N/A</v>
      </c>
    </row>
    <row r="14" spans="1:2" x14ac:dyDescent="0.2">
      <c r="A14" t="s">
        <v>1321</v>
      </c>
      <c r="B14" t="e">
        <f>VLOOKUP(A14,[1]StockPrice!$C:$D,2,FALSE)</f>
        <v>#N/A</v>
      </c>
    </row>
    <row r="15" spans="1:2" x14ac:dyDescent="0.2">
      <c r="A15" t="s">
        <v>384</v>
      </c>
      <c r="B15" t="e">
        <f>VLOOKUP(A15,[1]StockPrice!$C:$D,2,FALSE)</f>
        <v>#N/A</v>
      </c>
    </row>
    <row r="16" spans="1:2" x14ac:dyDescent="0.2">
      <c r="A16" t="s">
        <v>1318</v>
      </c>
      <c r="B16" t="e">
        <f>VLOOKUP(A16,[1]StockPrice!$C:$D,2,FALSE)</f>
        <v>#N/A</v>
      </c>
    </row>
    <row r="17" spans="1:2" x14ac:dyDescent="0.2">
      <c r="A17" t="s">
        <v>1320</v>
      </c>
      <c r="B17" t="e">
        <f>VLOOKUP(A17,[1]StockPrice!$C:$D,2,FALSE)</f>
        <v>#N/A</v>
      </c>
    </row>
    <row r="18" spans="1:2" x14ac:dyDescent="0.2">
      <c r="A18" t="s">
        <v>1316</v>
      </c>
      <c r="B18" t="e">
        <f>VLOOKUP(A18,[1]StockPrice!$C:$D,2,FALSE)</f>
        <v>#N/A</v>
      </c>
    </row>
    <row r="19" spans="1:2" x14ac:dyDescent="0.2">
      <c r="A19" t="s">
        <v>414</v>
      </c>
      <c r="B19" t="e">
        <f>VLOOKUP(A19,[1]StockPrice!$C:$D,2,FALSE)</f>
        <v>#N/A</v>
      </c>
    </row>
    <row r="20" spans="1:2" x14ac:dyDescent="0.2">
      <c r="A20" t="s">
        <v>755</v>
      </c>
      <c r="B20" t="e">
        <f>VLOOKUP(A20,[1]StockPrice!$C:$D,2,FALSE)</f>
        <v>#N/A</v>
      </c>
    </row>
    <row r="21" spans="1:2" x14ac:dyDescent="0.2">
      <c r="A21" t="s">
        <v>1315</v>
      </c>
      <c r="B21" t="e">
        <f>VLOOKUP(A21,[1]StockPrice!$C:$D,2,FALSE)</f>
        <v>#N/A</v>
      </c>
    </row>
    <row r="22" spans="1:2" x14ac:dyDescent="0.2">
      <c r="A22" t="s">
        <v>1312</v>
      </c>
      <c r="B22" t="e">
        <f>VLOOKUP(A22,[1]StockPrice!$C:$D,2,FALSE)</f>
        <v>#N/A</v>
      </c>
    </row>
    <row r="23" spans="1:2" x14ac:dyDescent="0.2">
      <c r="A23" t="s">
        <v>1314</v>
      </c>
      <c r="B23" t="e">
        <f>VLOOKUP(A23,[1]StockPrice!$C:$D,2,FALSE)</f>
        <v>#N/A</v>
      </c>
    </row>
    <row r="24" spans="1:2" x14ac:dyDescent="0.2">
      <c r="A24" t="s">
        <v>1311</v>
      </c>
      <c r="B24" t="e">
        <f>VLOOKUP(A24,[1]StockPrice!$C:$D,2,FALSE)</f>
        <v>#N/A</v>
      </c>
    </row>
    <row r="25" spans="1:2" x14ac:dyDescent="0.2">
      <c r="A25" t="s">
        <v>915</v>
      </c>
      <c r="B25" t="e">
        <f>VLOOKUP(A25,[1]StockPrice!$C:$D,2,FALSE)</f>
        <v>#N/A</v>
      </c>
    </row>
    <row r="26" spans="1:2" x14ac:dyDescent="0.2">
      <c r="A26" t="s">
        <v>1313</v>
      </c>
      <c r="B26" t="e">
        <f>VLOOKUP(A26,[1]StockPrice!$C:$D,2,FALSE)</f>
        <v>#N/A</v>
      </c>
    </row>
    <row r="27" spans="1:2" x14ac:dyDescent="0.2">
      <c r="A27" t="s">
        <v>1305</v>
      </c>
      <c r="B27" t="e">
        <f>VLOOKUP(A27,[1]StockPrice!$C:$D,2,FALSE)</f>
        <v>#N/A</v>
      </c>
    </row>
    <row r="28" spans="1:2" x14ac:dyDescent="0.2">
      <c r="A28" t="s">
        <v>1310</v>
      </c>
      <c r="B28" t="e">
        <f>VLOOKUP(A28,[1]StockPrice!$C:$D,2,FALSE)</f>
        <v>#N/A</v>
      </c>
    </row>
    <row r="29" spans="1:2" x14ac:dyDescent="0.2">
      <c r="A29" t="s">
        <v>1307</v>
      </c>
      <c r="B29" t="e">
        <f>VLOOKUP(A29,[1]StockPrice!$C:$D,2,FALSE)</f>
        <v>#N/A</v>
      </c>
    </row>
    <row r="30" spans="1:2" x14ac:dyDescent="0.2">
      <c r="A30" t="s">
        <v>1309</v>
      </c>
      <c r="B30" t="e">
        <f>VLOOKUP(A30,[1]StockPrice!$C:$D,2,FALSE)</f>
        <v>#N/A</v>
      </c>
    </row>
    <row r="31" spans="1:2" x14ac:dyDescent="0.2">
      <c r="A31" t="s">
        <v>1308</v>
      </c>
      <c r="B31" t="e">
        <f>VLOOKUP(A31,[1]StockPrice!$C:$D,2,FALSE)</f>
        <v>#N/A</v>
      </c>
    </row>
    <row r="32" spans="1:2" x14ac:dyDescent="0.2">
      <c r="A32" t="s">
        <v>1306</v>
      </c>
      <c r="B32" t="e">
        <f>VLOOKUP(A32,[1]StockPrice!$C:$D,2,FALSE)</f>
        <v>#N/A</v>
      </c>
    </row>
    <row r="33" spans="1:2" x14ac:dyDescent="0.2">
      <c r="A33" t="s">
        <v>1303</v>
      </c>
      <c r="B33" t="e">
        <f>VLOOKUP(A33,[1]StockPrice!$C:$D,2,FALSE)</f>
        <v>#N/A</v>
      </c>
    </row>
    <row r="34" spans="1:2" x14ac:dyDescent="0.2">
      <c r="A34" t="s">
        <v>1304</v>
      </c>
      <c r="B34" t="e">
        <f>VLOOKUP(A34,[1]StockPrice!$C:$D,2,FALSE)</f>
        <v>#N/A</v>
      </c>
    </row>
    <row r="35" spans="1:2" x14ac:dyDescent="0.2">
      <c r="A35" t="s">
        <v>1000</v>
      </c>
      <c r="B35" t="e">
        <f>VLOOKUP(A35,[1]StockPrice!$C:$D,2,FALSE)</f>
        <v>#N/A</v>
      </c>
    </row>
    <row r="36" spans="1:2" x14ac:dyDescent="0.2">
      <c r="A36" t="s">
        <v>1299</v>
      </c>
      <c r="B36" t="e">
        <f>VLOOKUP(A36,[1]StockPrice!$C:$D,2,FALSE)</f>
        <v>#N/A</v>
      </c>
    </row>
    <row r="37" spans="1:2" x14ac:dyDescent="0.2">
      <c r="A37" t="s">
        <v>820</v>
      </c>
      <c r="B37" t="e">
        <f>VLOOKUP(A37,[1]StockPrice!$C:$D,2,FALSE)</f>
        <v>#N/A</v>
      </c>
    </row>
    <row r="38" spans="1:2" x14ac:dyDescent="0.2">
      <c r="A38" t="s">
        <v>1300</v>
      </c>
      <c r="B38" t="e">
        <f>VLOOKUP(A38,[1]StockPrice!$C:$D,2,FALSE)</f>
        <v>#N/A</v>
      </c>
    </row>
    <row r="39" spans="1:2" x14ac:dyDescent="0.2">
      <c r="A39" t="s">
        <v>1298</v>
      </c>
      <c r="B39" t="e">
        <f>VLOOKUP(A39,[1]StockPrice!$C:$D,2,FALSE)</f>
        <v>#N/A</v>
      </c>
    </row>
    <row r="40" spans="1:2" x14ac:dyDescent="0.2">
      <c r="A40" t="s">
        <v>1079</v>
      </c>
      <c r="B40" t="e">
        <f>VLOOKUP(A40,[1]StockPrice!$C:$D,2,FALSE)</f>
        <v>#N/A</v>
      </c>
    </row>
    <row r="41" spans="1:2" x14ac:dyDescent="0.2">
      <c r="A41" t="s">
        <v>1302</v>
      </c>
      <c r="B41">
        <f>VLOOKUP(A41,[1]StockPrice!$C:$D,2,FALSE)</f>
        <v>1.0888</v>
      </c>
    </row>
    <row r="42" spans="1:2" x14ac:dyDescent="0.2">
      <c r="A42" t="s">
        <v>1297</v>
      </c>
      <c r="B42" t="e">
        <f>VLOOKUP(A42,[1]StockPrice!$C:$D,2,FALSE)</f>
        <v>#N/A</v>
      </c>
    </row>
    <row r="43" spans="1:2" x14ac:dyDescent="0.2">
      <c r="A43" t="s">
        <v>358</v>
      </c>
      <c r="B43" t="e">
        <f>VLOOKUP(A43,[1]StockPrice!$C:$D,2,FALSE)</f>
        <v>#N/A</v>
      </c>
    </row>
    <row r="44" spans="1:2" x14ac:dyDescent="0.2">
      <c r="A44" t="s">
        <v>1301</v>
      </c>
      <c r="B44" t="e">
        <f>VLOOKUP(A44,[1]StockPrice!$C:$D,2,FALSE)</f>
        <v>#N/A</v>
      </c>
    </row>
    <row r="45" spans="1:2" x14ac:dyDescent="0.2">
      <c r="A45" t="s">
        <v>1296</v>
      </c>
      <c r="B45" t="e">
        <f>VLOOKUP(A45,[1]StockPrice!$C:$D,2,FALSE)</f>
        <v>#N/A</v>
      </c>
    </row>
    <row r="46" spans="1:2" x14ac:dyDescent="0.2">
      <c r="A46" t="s">
        <v>1295</v>
      </c>
      <c r="B46" t="e">
        <f>VLOOKUP(A46,[1]StockPrice!$C:$D,2,FALSE)</f>
        <v>#N/A</v>
      </c>
    </row>
    <row r="47" spans="1:2" x14ac:dyDescent="0.2">
      <c r="A47" t="s">
        <v>278</v>
      </c>
      <c r="B47">
        <f>VLOOKUP(A47,[1]StockPrice!$C:$D,2,FALSE)</f>
        <v>1.64</v>
      </c>
    </row>
    <row r="48" spans="1:2" x14ac:dyDescent="0.2">
      <c r="A48" t="s">
        <v>1289</v>
      </c>
      <c r="B48" t="e">
        <f>VLOOKUP(A48,[1]StockPrice!$C:$D,2,FALSE)</f>
        <v>#N/A</v>
      </c>
    </row>
    <row r="49" spans="1:2" x14ac:dyDescent="0.2">
      <c r="A49" t="s">
        <v>1290</v>
      </c>
      <c r="B49" t="e">
        <f>VLOOKUP(A49,[1]StockPrice!$C:$D,2,FALSE)</f>
        <v>#N/A</v>
      </c>
    </row>
    <row r="50" spans="1:2" x14ac:dyDescent="0.2">
      <c r="A50" t="s">
        <v>1294</v>
      </c>
      <c r="B50" t="e">
        <f>VLOOKUP(A50,[1]StockPrice!$C:$D,2,FALSE)</f>
        <v>#N/A</v>
      </c>
    </row>
    <row r="51" spans="1:2" x14ac:dyDescent="0.2">
      <c r="A51" t="s">
        <v>1293</v>
      </c>
      <c r="B51" t="e">
        <f>VLOOKUP(A51,[1]StockPrice!$C:$D,2,FALSE)</f>
        <v>#N/A</v>
      </c>
    </row>
    <row r="52" spans="1:2" x14ac:dyDescent="0.2">
      <c r="A52" t="s">
        <v>1292</v>
      </c>
      <c r="B52" t="e">
        <f>VLOOKUP(A52,[1]StockPrice!$C:$D,2,FALSE)</f>
        <v>#N/A</v>
      </c>
    </row>
    <row r="53" spans="1:2" x14ac:dyDescent="0.2">
      <c r="A53" t="s">
        <v>1291</v>
      </c>
      <c r="B53" t="e">
        <f>VLOOKUP(A53,[1]StockPrice!$C:$D,2,FALSE)</f>
        <v>#N/A</v>
      </c>
    </row>
    <row r="54" spans="1:2" x14ac:dyDescent="0.2">
      <c r="A54" t="s">
        <v>1288</v>
      </c>
      <c r="B54" t="e">
        <f>VLOOKUP(A54,[1]StockPrice!$C:$D,2,FALSE)</f>
        <v>#N/A</v>
      </c>
    </row>
    <row r="55" spans="1:2" x14ac:dyDescent="0.2">
      <c r="A55" t="s">
        <v>599</v>
      </c>
      <c r="B55" t="e">
        <f>VLOOKUP(A55,[1]StockPrice!$C:$D,2,FALSE)</f>
        <v>#N/A</v>
      </c>
    </row>
    <row r="56" spans="1:2" x14ac:dyDescent="0.2">
      <c r="A56" t="s">
        <v>1282</v>
      </c>
      <c r="B56" t="e">
        <f>VLOOKUP(A56,[1]StockPrice!$C:$D,2,FALSE)</f>
        <v>#N/A</v>
      </c>
    </row>
    <row r="57" spans="1:2" x14ac:dyDescent="0.2">
      <c r="A57" t="s">
        <v>1287</v>
      </c>
      <c r="B57" t="e">
        <f>VLOOKUP(A57,[1]StockPrice!$C:$D,2,FALSE)</f>
        <v>#N/A</v>
      </c>
    </row>
    <row r="58" spans="1:2" x14ac:dyDescent="0.2">
      <c r="A58" t="s">
        <v>1281</v>
      </c>
      <c r="B58" t="e">
        <f>VLOOKUP(A58,[1]StockPrice!$C:$D,2,FALSE)</f>
        <v>#N/A</v>
      </c>
    </row>
    <row r="59" spans="1:2" x14ac:dyDescent="0.2">
      <c r="A59" t="s">
        <v>1283</v>
      </c>
      <c r="B59" t="e">
        <f>VLOOKUP(A59,[1]StockPrice!$C:$D,2,FALSE)</f>
        <v>#N/A</v>
      </c>
    </row>
    <row r="60" spans="1:2" x14ac:dyDescent="0.2">
      <c r="A60" t="s">
        <v>1284</v>
      </c>
      <c r="B60" t="e">
        <f>VLOOKUP(A60,[1]StockPrice!$C:$D,2,FALSE)</f>
        <v>#N/A</v>
      </c>
    </row>
    <row r="61" spans="1:2" x14ac:dyDescent="0.2">
      <c r="A61" t="s">
        <v>1285</v>
      </c>
      <c r="B61" t="e">
        <f>VLOOKUP(A61,[1]StockPrice!$C:$D,2,FALSE)</f>
        <v>#N/A</v>
      </c>
    </row>
    <row r="62" spans="1:2" x14ac:dyDescent="0.2">
      <c r="A62" t="s">
        <v>1286</v>
      </c>
      <c r="B62" t="e">
        <f>VLOOKUP(A62,[1]StockPrice!$C:$D,2,FALSE)</f>
        <v>#N/A</v>
      </c>
    </row>
    <row r="63" spans="1:2" x14ac:dyDescent="0.2">
      <c r="A63" t="s">
        <v>1276</v>
      </c>
      <c r="B63" t="e">
        <f>VLOOKUP(A63,[1]StockPrice!$C:$D,2,FALSE)</f>
        <v>#N/A</v>
      </c>
    </row>
    <row r="64" spans="1:2" x14ac:dyDescent="0.2">
      <c r="A64" t="s">
        <v>627</v>
      </c>
      <c r="B64" t="e">
        <f>VLOOKUP(A64,[1]StockPrice!$C:$D,2,FALSE)</f>
        <v>#N/A</v>
      </c>
    </row>
    <row r="65" spans="1:2" x14ac:dyDescent="0.2">
      <c r="A65" t="s">
        <v>1277</v>
      </c>
      <c r="B65" t="e">
        <f>VLOOKUP(A65,[1]StockPrice!$C:$D,2,FALSE)</f>
        <v>#N/A</v>
      </c>
    </row>
    <row r="66" spans="1:2" x14ac:dyDescent="0.2">
      <c r="A66" t="s">
        <v>1274</v>
      </c>
      <c r="B66" t="e">
        <f>VLOOKUP(A66,[1]StockPrice!$C:$D,2,FALSE)</f>
        <v>#N/A</v>
      </c>
    </row>
    <row r="67" spans="1:2" x14ac:dyDescent="0.2">
      <c r="A67" t="s">
        <v>232</v>
      </c>
      <c r="B67" t="e">
        <f>VLOOKUP(A67,[1]StockPrice!$C:$D,2,FALSE)</f>
        <v>#N/A</v>
      </c>
    </row>
    <row r="68" spans="1:2" x14ac:dyDescent="0.2">
      <c r="A68" t="s">
        <v>1280</v>
      </c>
      <c r="B68" t="e">
        <f>VLOOKUP(A68,[1]StockPrice!$C:$D,2,FALSE)</f>
        <v>#N/A</v>
      </c>
    </row>
    <row r="69" spans="1:2" x14ac:dyDescent="0.2">
      <c r="A69" t="s">
        <v>1272</v>
      </c>
      <c r="B69" t="e">
        <f>VLOOKUP(A69,[1]StockPrice!$C:$D,2,FALSE)</f>
        <v>#N/A</v>
      </c>
    </row>
    <row r="70" spans="1:2" x14ac:dyDescent="0.2">
      <c r="A70" t="s">
        <v>1278</v>
      </c>
      <c r="B70" t="e">
        <f>VLOOKUP(A70,[1]StockPrice!$C:$D,2,FALSE)</f>
        <v>#N/A</v>
      </c>
    </row>
    <row r="71" spans="1:2" x14ac:dyDescent="0.2">
      <c r="A71" t="s">
        <v>1273</v>
      </c>
      <c r="B71" t="e">
        <f>VLOOKUP(A71,[1]StockPrice!$C:$D,2,FALSE)</f>
        <v>#N/A</v>
      </c>
    </row>
    <row r="72" spans="1:2" x14ac:dyDescent="0.2">
      <c r="A72" t="s">
        <v>1279</v>
      </c>
      <c r="B72" t="e">
        <f>VLOOKUP(A72,[1]StockPrice!$C:$D,2,FALSE)</f>
        <v>#N/A</v>
      </c>
    </row>
    <row r="73" spans="1:2" x14ac:dyDescent="0.2">
      <c r="A73" t="s">
        <v>1275</v>
      </c>
      <c r="B73" t="e">
        <f>VLOOKUP(A73,[1]StockPrice!$C:$D,2,FALSE)</f>
        <v>#N/A</v>
      </c>
    </row>
    <row r="74" spans="1:2" x14ac:dyDescent="0.2">
      <c r="A74" t="s">
        <v>1263</v>
      </c>
      <c r="B74" t="e">
        <f>VLOOKUP(A74,[1]StockPrice!$C:$D,2,FALSE)</f>
        <v>#N/A</v>
      </c>
    </row>
    <row r="75" spans="1:2" x14ac:dyDescent="0.2">
      <c r="A75" t="s">
        <v>1260</v>
      </c>
      <c r="B75" t="e">
        <f>VLOOKUP(A75,[1]StockPrice!$C:$D,2,FALSE)</f>
        <v>#N/A</v>
      </c>
    </row>
    <row r="76" spans="1:2" x14ac:dyDescent="0.2">
      <c r="A76" t="s">
        <v>1269</v>
      </c>
      <c r="B76" t="e">
        <f>VLOOKUP(A76,[1]StockPrice!$C:$D,2,FALSE)</f>
        <v>#N/A</v>
      </c>
    </row>
    <row r="77" spans="1:2" x14ac:dyDescent="0.2">
      <c r="A77" t="s">
        <v>1267</v>
      </c>
      <c r="B77" t="e">
        <f>VLOOKUP(A77,[1]StockPrice!$C:$D,2,FALSE)</f>
        <v>#N/A</v>
      </c>
    </row>
    <row r="78" spans="1:2" x14ac:dyDescent="0.2">
      <c r="A78" t="s">
        <v>1261</v>
      </c>
      <c r="B78" t="e">
        <f>VLOOKUP(A78,[1]StockPrice!$C:$D,2,FALSE)</f>
        <v>#N/A</v>
      </c>
    </row>
    <row r="79" spans="1:2" x14ac:dyDescent="0.2">
      <c r="A79" t="s">
        <v>1262</v>
      </c>
      <c r="B79" t="e">
        <f>VLOOKUP(A79,[1]StockPrice!$C:$D,2,FALSE)</f>
        <v>#N/A</v>
      </c>
    </row>
    <row r="80" spans="1:2" x14ac:dyDescent="0.2">
      <c r="A80" t="s">
        <v>1270</v>
      </c>
      <c r="B80" t="e">
        <f>VLOOKUP(A80,[1]StockPrice!$C:$D,2,FALSE)</f>
        <v>#N/A</v>
      </c>
    </row>
    <row r="81" spans="1:2" x14ac:dyDescent="0.2">
      <c r="A81" t="s">
        <v>1266</v>
      </c>
      <c r="B81" t="e">
        <f>VLOOKUP(A81,[1]StockPrice!$C:$D,2,FALSE)</f>
        <v>#N/A</v>
      </c>
    </row>
    <row r="82" spans="1:2" x14ac:dyDescent="0.2">
      <c r="A82" t="s">
        <v>1070</v>
      </c>
      <c r="B82" t="e">
        <f>VLOOKUP(A82,[1]StockPrice!$C:$D,2,FALSE)</f>
        <v>#N/A</v>
      </c>
    </row>
    <row r="83" spans="1:2" x14ac:dyDescent="0.2">
      <c r="A83" t="s">
        <v>737</v>
      </c>
      <c r="B83" t="e">
        <f>VLOOKUP(A83,[1]StockPrice!$C:$D,2,FALSE)</f>
        <v>#N/A</v>
      </c>
    </row>
    <row r="84" spans="1:2" x14ac:dyDescent="0.2">
      <c r="A84" t="s">
        <v>245</v>
      </c>
      <c r="B84" t="e">
        <f>VLOOKUP(A84,[1]StockPrice!$C:$D,2,FALSE)</f>
        <v>#N/A</v>
      </c>
    </row>
    <row r="85" spans="1:2" x14ac:dyDescent="0.2">
      <c r="A85" t="s">
        <v>1268</v>
      </c>
      <c r="B85" t="e">
        <f>VLOOKUP(A85,[1]StockPrice!$C:$D,2,FALSE)</f>
        <v>#N/A</v>
      </c>
    </row>
    <row r="86" spans="1:2" x14ac:dyDescent="0.2">
      <c r="A86" t="s">
        <v>1271</v>
      </c>
      <c r="B86" t="e">
        <f>VLOOKUP(A86,[1]StockPrice!$C:$D,2,FALSE)</f>
        <v>#N/A</v>
      </c>
    </row>
    <row r="87" spans="1:2" x14ac:dyDescent="0.2">
      <c r="A87" t="s">
        <v>1265</v>
      </c>
      <c r="B87" t="e">
        <f>VLOOKUP(A87,[1]StockPrice!$C:$D,2,FALSE)</f>
        <v>#N/A</v>
      </c>
    </row>
    <row r="88" spans="1:2" x14ac:dyDescent="0.2">
      <c r="A88" t="s">
        <v>1264</v>
      </c>
      <c r="B88" t="e">
        <f>VLOOKUP(A88,[1]StockPrice!$C:$D,2,FALSE)</f>
        <v>#N/A</v>
      </c>
    </row>
    <row r="89" spans="1:2" x14ac:dyDescent="0.2">
      <c r="A89" t="s">
        <v>450</v>
      </c>
      <c r="B89" t="e">
        <f>VLOOKUP(A89,[1]StockPrice!$C:$D,2,FALSE)</f>
        <v>#N/A</v>
      </c>
    </row>
    <row r="90" spans="1:2" x14ac:dyDescent="0.2">
      <c r="A90" t="s">
        <v>1255</v>
      </c>
      <c r="B90" t="e">
        <f>VLOOKUP(A90,[1]StockPrice!$C:$D,2,FALSE)</f>
        <v>#N/A</v>
      </c>
    </row>
    <row r="91" spans="1:2" x14ac:dyDescent="0.2">
      <c r="A91" t="s">
        <v>1258</v>
      </c>
      <c r="B91" t="e">
        <f>VLOOKUP(A91,[1]StockPrice!$C:$D,2,FALSE)</f>
        <v>#N/A</v>
      </c>
    </row>
    <row r="92" spans="1:2" x14ac:dyDescent="0.2">
      <c r="A92" t="s">
        <v>1257</v>
      </c>
      <c r="B92" t="e">
        <f>VLOOKUP(A92,[1]StockPrice!$C:$D,2,FALSE)</f>
        <v>#N/A</v>
      </c>
    </row>
    <row r="93" spans="1:2" x14ac:dyDescent="0.2">
      <c r="A93" t="s">
        <v>1252</v>
      </c>
      <c r="B93" t="e">
        <f>VLOOKUP(A93,[1]StockPrice!$C:$D,2,FALSE)</f>
        <v>#N/A</v>
      </c>
    </row>
    <row r="94" spans="1:2" x14ac:dyDescent="0.2">
      <c r="A94" t="s">
        <v>1256</v>
      </c>
      <c r="B94" t="e">
        <f>VLOOKUP(A94,[1]StockPrice!$C:$D,2,FALSE)</f>
        <v>#N/A</v>
      </c>
    </row>
    <row r="95" spans="1:2" x14ac:dyDescent="0.2">
      <c r="A95" t="s">
        <v>1254</v>
      </c>
      <c r="B95" t="e">
        <f>VLOOKUP(A95,[1]StockPrice!$C:$D,2,FALSE)</f>
        <v>#N/A</v>
      </c>
    </row>
    <row r="96" spans="1:2" x14ac:dyDescent="0.2">
      <c r="A96" t="s">
        <v>1259</v>
      </c>
      <c r="B96" t="e">
        <f>VLOOKUP(A96,[1]StockPrice!$C:$D,2,FALSE)</f>
        <v>#N/A</v>
      </c>
    </row>
    <row r="97" spans="1:2" x14ac:dyDescent="0.2">
      <c r="A97" t="s">
        <v>680</v>
      </c>
      <c r="B97" t="e">
        <f>VLOOKUP(A97,[1]StockPrice!$C:$D,2,FALSE)</f>
        <v>#N/A</v>
      </c>
    </row>
    <row r="98" spans="1:2" x14ac:dyDescent="0.2">
      <c r="A98" t="s">
        <v>1253</v>
      </c>
      <c r="B98" t="e">
        <f>VLOOKUP(A98,[1]StockPrice!$C:$D,2,FALSE)</f>
        <v>#N/A</v>
      </c>
    </row>
    <row r="99" spans="1:2" x14ac:dyDescent="0.2">
      <c r="A99" t="s">
        <v>1251</v>
      </c>
      <c r="B99" t="e">
        <f>VLOOKUP(A99,[1]StockPrice!$C:$D,2,FALSE)</f>
        <v>#N/A</v>
      </c>
    </row>
    <row r="100" spans="1:2" x14ac:dyDescent="0.2">
      <c r="A100" t="s">
        <v>1250</v>
      </c>
      <c r="B100" t="e">
        <f>VLOOKUP(A100,[1]StockPrice!$C:$D,2,FALSE)</f>
        <v>#N/A</v>
      </c>
    </row>
    <row r="101" spans="1:2" x14ac:dyDescent="0.2">
      <c r="A101" t="s">
        <v>1248</v>
      </c>
      <c r="B101" t="e">
        <f>VLOOKUP(A101,[1]StockPrice!$C:$D,2,FALSE)</f>
        <v>#N/A</v>
      </c>
    </row>
    <row r="102" spans="1:2" x14ac:dyDescent="0.2">
      <c r="A102" t="s">
        <v>1244</v>
      </c>
      <c r="B102" t="e">
        <f>VLOOKUP(A102,[1]StockPrice!$C:$D,2,FALSE)</f>
        <v>#N/A</v>
      </c>
    </row>
    <row r="103" spans="1:2" x14ac:dyDescent="0.2">
      <c r="A103" t="s">
        <v>1247</v>
      </c>
      <c r="B103" t="e">
        <f>VLOOKUP(A103,[1]StockPrice!$C:$D,2,FALSE)</f>
        <v>#N/A</v>
      </c>
    </row>
    <row r="104" spans="1:2" x14ac:dyDescent="0.2">
      <c r="A104" t="s">
        <v>1246</v>
      </c>
      <c r="B104" t="e">
        <f>VLOOKUP(A104,[1]StockPrice!$C:$D,2,FALSE)</f>
        <v>#N/A</v>
      </c>
    </row>
    <row r="105" spans="1:2" x14ac:dyDescent="0.2">
      <c r="A105" t="s">
        <v>861</v>
      </c>
      <c r="B105" t="e">
        <f>VLOOKUP(A105,[1]StockPrice!$C:$D,2,FALSE)</f>
        <v>#N/A</v>
      </c>
    </row>
    <row r="106" spans="1:2" x14ac:dyDescent="0.2">
      <c r="A106" t="s">
        <v>1249</v>
      </c>
      <c r="B106" t="e">
        <f>VLOOKUP(A106,[1]StockPrice!$C:$D,2,FALSE)</f>
        <v>#N/A</v>
      </c>
    </row>
    <row r="107" spans="1:2" x14ac:dyDescent="0.2">
      <c r="A107" t="s">
        <v>1243</v>
      </c>
      <c r="B107" t="e">
        <f>VLOOKUP(A107,[1]StockPrice!$C:$D,2,FALSE)</f>
        <v>#N/A</v>
      </c>
    </row>
    <row r="108" spans="1:2" x14ac:dyDescent="0.2">
      <c r="A108" t="s">
        <v>1245</v>
      </c>
      <c r="B108" t="e">
        <f>VLOOKUP(A108,[1]StockPrice!$C:$D,2,FALSE)</f>
        <v>#N/A</v>
      </c>
    </row>
    <row r="109" spans="1:2" x14ac:dyDescent="0.2">
      <c r="A109" t="s">
        <v>281</v>
      </c>
      <c r="B109" t="e">
        <f>VLOOKUP(A109,[1]StockPrice!$C:$D,2,FALSE)</f>
        <v>#N/A</v>
      </c>
    </row>
    <row r="110" spans="1:2" x14ac:dyDescent="0.2">
      <c r="A110" t="s">
        <v>1239</v>
      </c>
      <c r="B110" t="e">
        <f>VLOOKUP(A110,[1]StockPrice!$C:$D,2,FALSE)</f>
        <v>#N/A</v>
      </c>
    </row>
    <row r="111" spans="1:2" x14ac:dyDescent="0.2">
      <c r="A111" t="s">
        <v>1237</v>
      </c>
      <c r="B111" t="e">
        <f>VLOOKUP(A111,[1]StockPrice!$C:$D,2,FALSE)</f>
        <v>#N/A</v>
      </c>
    </row>
    <row r="112" spans="1:2" x14ac:dyDescent="0.2">
      <c r="A112" t="s">
        <v>1242</v>
      </c>
      <c r="B112" t="e">
        <f>VLOOKUP(A112,[1]StockPrice!$C:$D,2,FALSE)</f>
        <v>#N/A</v>
      </c>
    </row>
    <row r="113" spans="1:2" x14ac:dyDescent="0.2">
      <c r="A113" t="s">
        <v>1240</v>
      </c>
      <c r="B113">
        <f>VLOOKUP(A113,[1]StockPrice!$C:$D,2,FALSE)</f>
        <v>30.94</v>
      </c>
    </row>
    <row r="114" spans="1:2" x14ac:dyDescent="0.2">
      <c r="A114" t="s">
        <v>1241</v>
      </c>
      <c r="B114" t="e">
        <f>VLOOKUP(A114,[1]StockPrice!$C:$D,2,FALSE)</f>
        <v>#N/A</v>
      </c>
    </row>
    <row r="115" spans="1:2" x14ac:dyDescent="0.2">
      <c r="A115" t="s">
        <v>346</v>
      </c>
      <c r="B115">
        <f>VLOOKUP(A115,[1]StockPrice!$C:$D,2,FALSE)</f>
        <v>29.437100000000001</v>
      </c>
    </row>
    <row r="116" spans="1:2" x14ac:dyDescent="0.2">
      <c r="A116" t="s">
        <v>1238</v>
      </c>
      <c r="B116">
        <f>VLOOKUP(A116,[1]StockPrice!$C:$D,2,FALSE)</f>
        <v>1.7065600000000001</v>
      </c>
    </row>
    <row r="117" spans="1:2" x14ac:dyDescent="0.2">
      <c r="A117" t="s">
        <v>1236</v>
      </c>
      <c r="B117">
        <f>VLOOKUP(A117,[1]StockPrice!$C:$D,2,FALSE)</f>
        <v>62.743600000000001</v>
      </c>
    </row>
    <row r="118" spans="1:2" x14ac:dyDescent="0.2">
      <c r="A118" t="s">
        <v>1231</v>
      </c>
      <c r="B118" t="e">
        <f>VLOOKUP(A118,[1]StockPrice!$C:$D,2,FALSE)</f>
        <v>#N/A</v>
      </c>
    </row>
    <row r="119" spans="1:2" x14ac:dyDescent="0.2">
      <c r="A119" t="s">
        <v>1232</v>
      </c>
      <c r="B119" t="e">
        <f>VLOOKUP(A119,[1]StockPrice!$C:$D,2,FALSE)</f>
        <v>#N/A</v>
      </c>
    </row>
    <row r="120" spans="1:2" x14ac:dyDescent="0.2">
      <c r="A120" t="s">
        <v>415</v>
      </c>
      <c r="B120">
        <f>VLOOKUP(A120,[1]StockPrice!$C:$D,2,FALSE)</f>
        <v>11.29</v>
      </c>
    </row>
    <row r="121" spans="1:2" x14ac:dyDescent="0.2">
      <c r="A121" t="s">
        <v>1234</v>
      </c>
      <c r="B121" t="e">
        <f>VLOOKUP(A121,[1]StockPrice!$C:$D,2,FALSE)</f>
        <v>#N/A</v>
      </c>
    </row>
    <row r="122" spans="1:2" x14ac:dyDescent="0.2">
      <c r="A122" t="s">
        <v>1233</v>
      </c>
      <c r="B122" t="e">
        <f>VLOOKUP(A122,[1]StockPrice!$C:$D,2,FALSE)</f>
        <v>#N/A</v>
      </c>
    </row>
    <row r="123" spans="1:2" x14ac:dyDescent="0.2">
      <c r="A123" t="s">
        <v>1227</v>
      </c>
      <c r="B123" t="e">
        <f>VLOOKUP(A123,[1]StockPrice!$C:$D,2,FALSE)</f>
        <v>#N/A</v>
      </c>
    </row>
    <row r="124" spans="1:2" x14ac:dyDescent="0.2">
      <c r="A124" t="s">
        <v>303</v>
      </c>
      <c r="B124" t="e">
        <f>VLOOKUP(A124,[1]StockPrice!$C:$D,2,FALSE)</f>
        <v>#N/A</v>
      </c>
    </row>
    <row r="125" spans="1:2" x14ac:dyDescent="0.2">
      <c r="A125" t="s">
        <v>859</v>
      </c>
      <c r="B125" t="e">
        <f>VLOOKUP(A125,[1]StockPrice!$C:$D,2,FALSE)</f>
        <v>#N/A</v>
      </c>
    </row>
    <row r="126" spans="1:2" x14ac:dyDescent="0.2">
      <c r="A126" t="s">
        <v>1225</v>
      </c>
      <c r="B126" t="e">
        <f>VLOOKUP(A126,[1]StockPrice!$C:$D,2,FALSE)</f>
        <v>#N/A</v>
      </c>
    </row>
    <row r="127" spans="1:2" x14ac:dyDescent="0.2">
      <c r="A127" t="s">
        <v>1235</v>
      </c>
      <c r="B127" t="e">
        <f>VLOOKUP(A127,[1]StockPrice!$C:$D,2,FALSE)</f>
        <v>#N/A</v>
      </c>
    </row>
    <row r="128" spans="1:2" x14ac:dyDescent="0.2">
      <c r="A128" t="s">
        <v>1228</v>
      </c>
      <c r="B128" t="e">
        <f>VLOOKUP(A128,[1]StockPrice!$C:$D,2,FALSE)</f>
        <v>#N/A</v>
      </c>
    </row>
    <row r="129" spans="1:2" x14ac:dyDescent="0.2">
      <c r="A129" t="s">
        <v>1226</v>
      </c>
      <c r="B129" t="e">
        <f>VLOOKUP(A129,[1]StockPrice!$C:$D,2,FALSE)</f>
        <v>#N/A</v>
      </c>
    </row>
    <row r="130" spans="1:2" x14ac:dyDescent="0.2">
      <c r="A130" t="s">
        <v>132</v>
      </c>
      <c r="B130" t="e">
        <f>VLOOKUP(A130,[1]StockPrice!$C:$D,2,FALSE)</f>
        <v>#N/A</v>
      </c>
    </row>
    <row r="131" spans="1:2" x14ac:dyDescent="0.2">
      <c r="A131" t="s">
        <v>1221</v>
      </c>
      <c r="B131" t="e">
        <f>VLOOKUP(A131,[1]StockPrice!$C:$D,2,FALSE)</f>
        <v>#N/A</v>
      </c>
    </row>
    <row r="132" spans="1:2" x14ac:dyDescent="0.2">
      <c r="A132" t="s">
        <v>1223</v>
      </c>
      <c r="B132" t="e">
        <f>VLOOKUP(A132,[1]StockPrice!$C:$D,2,FALSE)</f>
        <v>#N/A</v>
      </c>
    </row>
    <row r="133" spans="1:2" x14ac:dyDescent="0.2">
      <c r="A133" t="s">
        <v>1220</v>
      </c>
      <c r="B133">
        <f>VLOOKUP(A133,[1]StockPrice!$C:$D,2,FALSE)</f>
        <v>6</v>
      </c>
    </row>
    <row r="134" spans="1:2" x14ac:dyDescent="0.2">
      <c r="A134" t="s">
        <v>1224</v>
      </c>
      <c r="B134" t="e">
        <f>VLOOKUP(A134,[1]StockPrice!$C:$D,2,FALSE)</f>
        <v>#N/A</v>
      </c>
    </row>
    <row r="135" spans="1:2" x14ac:dyDescent="0.2">
      <c r="A135" t="s">
        <v>226</v>
      </c>
      <c r="B135">
        <f>VLOOKUP(A135,[1]StockPrice!$C:$D,2,FALSE)</f>
        <v>4.59</v>
      </c>
    </row>
    <row r="136" spans="1:2" x14ac:dyDescent="0.2">
      <c r="A136" t="s">
        <v>844</v>
      </c>
      <c r="B136" t="e">
        <f>VLOOKUP(A136,[1]StockPrice!$C:$D,2,FALSE)</f>
        <v>#N/A</v>
      </c>
    </row>
    <row r="137" spans="1:2" x14ac:dyDescent="0.2">
      <c r="A137" t="s">
        <v>1219</v>
      </c>
      <c r="B137" t="e">
        <f>VLOOKUP(A137,[1]StockPrice!$C:$D,2,FALSE)</f>
        <v>#N/A</v>
      </c>
    </row>
    <row r="138" spans="1:2" x14ac:dyDescent="0.2">
      <c r="A138" t="s">
        <v>987</v>
      </c>
      <c r="B138" t="e">
        <f>VLOOKUP(A138,[1]StockPrice!$C:$D,2,FALSE)</f>
        <v>#N/A</v>
      </c>
    </row>
    <row r="139" spans="1:2" x14ac:dyDescent="0.2">
      <c r="A139" t="s">
        <v>1218</v>
      </c>
      <c r="B139">
        <f>VLOOKUP(A139,[1]StockPrice!$C:$D,2,FALSE)</f>
        <v>19.86</v>
      </c>
    </row>
    <row r="140" spans="1:2" x14ac:dyDescent="0.2">
      <c r="A140" t="s">
        <v>1217</v>
      </c>
      <c r="B140" t="e">
        <f>VLOOKUP(A140,[1]StockPrice!$C:$D,2,FALSE)</f>
        <v>#N/A</v>
      </c>
    </row>
    <row r="141" spans="1:2" x14ac:dyDescent="0.2">
      <c r="A141" t="s">
        <v>1213</v>
      </c>
      <c r="B141" t="e">
        <f>VLOOKUP(A141,[1]StockPrice!$C:$D,2,FALSE)</f>
        <v>#N/A</v>
      </c>
    </row>
    <row r="142" spans="1:2" x14ac:dyDescent="0.2">
      <c r="A142" t="s">
        <v>1215</v>
      </c>
      <c r="B142" t="e">
        <f>VLOOKUP(A142,[1]StockPrice!$C:$D,2,FALSE)</f>
        <v>#N/A</v>
      </c>
    </row>
    <row r="143" spans="1:2" x14ac:dyDescent="0.2">
      <c r="A143" t="s">
        <v>1216</v>
      </c>
      <c r="B143" t="e">
        <f>VLOOKUP(A143,[1]StockPrice!$C:$D,2,FALSE)</f>
        <v>#N/A</v>
      </c>
    </row>
    <row r="144" spans="1:2" x14ac:dyDescent="0.2">
      <c r="A144" t="s">
        <v>1212</v>
      </c>
      <c r="B144" t="e">
        <f>VLOOKUP(A144,[1]StockPrice!$C:$D,2,FALSE)</f>
        <v>#N/A</v>
      </c>
    </row>
    <row r="145" spans="1:2" x14ac:dyDescent="0.2">
      <c r="A145" t="s">
        <v>1211</v>
      </c>
      <c r="B145" t="e">
        <f>VLOOKUP(A145,[1]StockPrice!$C:$D,2,FALSE)</f>
        <v>#N/A</v>
      </c>
    </row>
    <row r="146" spans="1:2" x14ac:dyDescent="0.2">
      <c r="A146" t="s">
        <v>842</v>
      </c>
      <c r="B146">
        <f>VLOOKUP(A146,[1]StockPrice!$C:$D,2,FALSE)</f>
        <v>23</v>
      </c>
    </row>
    <row r="147" spans="1:2" x14ac:dyDescent="0.2">
      <c r="A147" t="s">
        <v>440</v>
      </c>
      <c r="B147" t="e">
        <f>VLOOKUP(A147,[1]StockPrice!$C:$D,2,FALSE)</f>
        <v>#N/A</v>
      </c>
    </row>
    <row r="148" spans="1:2" x14ac:dyDescent="0.2">
      <c r="A148" t="s">
        <v>1210</v>
      </c>
      <c r="B148" t="e">
        <f>VLOOKUP(A148,[1]StockPrice!$C:$D,2,FALSE)</f>
        <v>#N/A</v>
      </c>
    </row>
    <row r="149" spans="1:2" x14ac:dyDescent="0.2">
      <c r="A149" t="s">
        <v>1208</v>
      </c>
      <c r="B149" t="e">
        <f>VLOOKUP(A149,[1]StockPrice!$C:$D,2,FALSE)</f>
        <v>#N/A</v>
      </c>
    </row>
    <row r="150" spans="1:2" x14ac:dyDescent="0.2">
      <c r="A150" t="s">
        <v>436</v>
      </c>
      <c r="B150">
        <f>VLOOKUP(A150,[1]StockPrice!$C:$D,2,FALSE)</f>
        <v>5.2</v>
      </c>
    </row>
    <row r="151" spans="1:2" x14ac:dyDescent="0.2">
      <c r="A151" t="s">
        <v>1207</v>
      </c>
      <c r="B151" t="e">
        <f>VLOOKUP(A151,[1]StockPrice!$C:$D,2,FALSE)</f>
        <v>#N/A</v>
      </c>
    </row>
    <row r="152" spans="1:2" x14ac:dyDescent="0.2">
      <c r="A152" t="s">
        <v>1209</v>
      </c>
      <c r="B152" t="e">
        <f>VLOOKUP(A152,[1]StockPrice!$C:$D,2,FALSE)</f>
        <v>#N/A</v>
      </c>
    </row>
    <row r="153" spans="1:2" x14ac:dyDescent="0.2">
      <c r="A153" t="s">
        <v>1204</v>
      </c>
      <c r="B153" t="e">
        <f>VLOOKUP(A153,[1]StockPrice!$C:$D,2,FALSE)</f>
        <v>#N/A</v>
      </c>
    </row>
    <row r="154" spans="1:2" x14ac:dyDescent="0.2">
      <c r="A154" t="s">
        <v>1201</v>
      </c>
      <c r="B154">
        <f>VLOOKUP(A154,[1]StockPrice!$C:$D,2,FALSE)</f>
        <v>35.51</v>
      </c>
    </row>
    <row r="155" spans="1:2" x14ac:dyDescent="0.2">
      <c r="A155" t="s">
        <v>1206</v>
      </c>
      <c r="B155" t="e">
        <f>VLOOKUP(A155,[1]StockPrice!$C:$D,2,FALSE)</f>
        <v>#N/A</v>
      </c>
    </row>
    <row r="156" spans="1:2" x14ac:dyDescent="0.2">
      <c r="A156" t="s">
        <v>337</v>
      </c>
      <c r="B156">
        <f>VLOOKUP(A156,[1]StockPrice!$C:$D,2,FALSE)</f>
        <v>2.03573</v>
      </c>
    </row>
    <row r="157" spans="1:2" x14ac:dyDescent="0.2">
      <c r="A157" t="s">
        <v>1205</v>
      </c>
      <c r="B157" t="e">
        <f>VLOOKUP(A157,[1]StockPrice!$C:$D,2,FALSE)</f>
        <v>#N/A</v>
      </c>
    </row>
    <row r="158" spans="1:2" x14ac:dyDescent="0.2">
      <c r="A158" t="s">
        <v>1202</v>
      </c>
      <c r="B158" t="e">
        <f>VLOOKUP(A158,[1]StockPrice!$C:$D,2,FALSE)</f>
        <v>#N/A</v>
      </c>
    </row>
    <row r="159" spans="1:2" x14ac:dyDescent="0.2">
      <c r="A159" t="s">
        <v>1203</v>
      </c>
      <c r="B159" t="e">
        <f>VLOOKUP(A159,[1]StockPrice!$C:$D,2,FALSE)</f>
        <v>#N/A</v>
      </c>
    </row>
    <row r="160" spans="1:2" x14ac:dyDescent="0.2">
      <c r="A160" t="s">
        <v>1198</v>
      </c>
      <c r="B160">
        <f>VLOOKUP(A160,[1]StockPrice!$C:$D,2,FALSE)</f>
        <v>35.85</v>
      </c>
    </row>
    <row r="161" spans="1:2" x14ac:dyDescent="0.2">
      <c r="A161" t="s">
        <v>1200</v>
      </c>
      <c r="B161" t="e">
        <f>VLOOKUP(A161,[1]StockPrice!$C:$D,2,FALSE)</f>
        <v>#N/A</v>
      </c>
    </row>
    <row r="162" spans="1:2" x14ac:dyDescent="0.2">
      <c r="A162" t="s">
        <v>1199</v>
      </c>
      <c r="B162" t="e">
        <f>VLOOKUP(A162,[1]StockPrice!$C:$D,2,FALSE)</f>
        <v>#N/A</v>
      </c>
    </row>
    <row r="163" spans="1:2" x14ac:dyDescent="0.2">
      <c r="A163" t="s">
        <v>1194</v>
      </c>
      <c r="B163" t="e">
        <f>VLOOKUP(A163,[1]StockPrice!$C:$D,2,FALSE)</f>
        <v>#N/A</v>
      </c>
    </row>
    <row r="164" spans="1:2" x14ac:dyDescent="0.2">
      <c r="A164" t="s">
        <v>322</v>
      </c>
      <c r="B164" t="e">
        <f>VLOOKUP(A164,[1]StockPrice!$C:$D,2,FALSE)</f>
        <v>#N/A</v>
      </c>
    </row>
    <row r="165" spans="1:2" x14ac:dyDescent="0.2">
      <c r="A165" t="s">
        <v>405</v>
      </c>
      <c r="B165" t="e">
        <f>VLOOKUP(A165,[1]StockPrice!$C:$D,2,FALSE)</f>
        <v>#N/A</v>
      </c>
    </row>
    <row r="166" spans="1:2" x14ac:dyDescent="0.2">
      <c r="A166" t="s">
        <v>1196</v>
      </c>
      <c r="B166" t="e">
        <f>VLOOKUP(A166,[1]StockPrice!$C:$D,2,FALSE)</f>
        <v>#N/A</v>
      </c>
    </row>
    <row r="167" spans="1:2" x14ac:dyDescent="0.2">
      <c r="A167" t="s">
        <v>1053</v>
      </c>
      <c r="B167" t="e">
        <f>VLOOKUP(A167,[1]StockPrice!$C:$D,2,FALSE)</f>
        <v>#N/A</v>
      </c>
    </row>
    <row r="168" spans="1:2" x14ac:dyDescent="0.2">
      <c r="A168" t="s">
        <v>1195</v>
      </c>
      <c r="B168">
        <f>VLOOKUP(A168,[1]StockPrice!$C:$D,2,FALSE)</f>
        <v>0.76436700000000002</v>
      </c>
    </row>
    <row r="169" spans="1:2" x14ac:dyDescent="0.2">
      <c r="A169" t="s">
        <v>1197</v>
      </c>
      <c r="B169" t="e">
        <f>VLOOKUP(A169,[1]StockPrice!$C:$D,2,FALSE)</f>
        <v>#N/A</v>
      </c>
    </row>
    <row r="170" spans="1:2" x14ac:dyDescent="0.2">
      <c r="A170" t="s">
        <v>1098</v>
      </c>
      <c r="B170" t="e">
        <f>VLOOKUP(A170,[1]StockPrice!$C:$D,2,FALSE)</f>
        <v>#N/A</v>
      </c>
    </row>
    <row r="171" spans="1:2" x14ac:dyDescent="0.2">
      <c r="A171" t="s">
        <v>561</v>
      </c>
      <c r="B171" t="e">
        <f>VLOOKUP(A171,[1]StockPrice!$C:$D,2,FALSE)</f>
        <v>#N/A</v>
      </c>
    </row>
    <row r="172" spans="1:2" x14ac:dyDescent="0.2">
      <c r="A172" t="s">
        <v>1193</v>
      </c>
      <c r="B172" t="e">
        <f>VLOOKUP(A172,[1]StockPrice!$C:$D,2,FALSE)</f>
        <v>#N/A</v>
      </c>
    </row>
    <row r="173" spans="1:2" x14ac:dyDescent="0.2">
      <c r="A173" t="s">
        <v>1188</v>
      </c>
      <c r="B173" t="e">
        <f>VLOOKUP(A173,[1]StockPrice!$C:$D,2,FALSE)</f>
        <v>#N/A</v>
      </c>
    </row>
    <row r="174" spans="1:2" x14ac:dyDescent="0.2">
      <c r="A174" t="s">
        <v>1187</v>
      </c>
      <c r="B174" t="e">
        <f>VLOOKUP(A174,[1]StockPrice!$C:$D,2,FALSE)</f>
        <v>#N/A</v>
      </c>
    </row>
    <row r="175" spans="1:2" x14ac:dyDescent="0.2">
      <c r="A175" t="s">
        <v>600</v>
      </c>
      <c r="B175" t="e">
        <f>VLOOKUP(A175,[1]StockPrice!$C:$D,2,FALSE)</f>
        <v>#N/A</v>
      </c>
    </row>
    <row r="176" spans="1:2" x14ac:dyDescent="0.2">
      <c r="A176" t="s">
        <v>1189</v>
      </c>
      <c r="B176" t="e">
        <f>VLOOKUP(A176,[1]StockPrice!$C:$D,2,FALSE)</f>
        <v>#N/A</v>
      </c>
    </row>
    <row r="177" spans="1:2" x14ac:dyDescent="0.2">
      <c r="A177" t="s">
        <v>1191</v>
      </c>
      <c r="B177" t="e">
        <f>VLOOKUP(A177,[1]StockPrice!$C:$D,2,FALSE)</f>
        <v>#N/A</v>
      </c>
    </row>
    <row r="178" spans="1:2" x14ac:dyDescent="0.2">
      <c r="A178" t="s">
        <v>1186</v>
      </c>
      <c r="B178" t="e">
        <f>VLOOKUP(A178,[1]StockPrice!$C:$D,2,FALSE)</f>
        <v>#N/A</v>
      </c>
    </row>
    <row r="179" spans="1:2" x14ac:dyDescent="0.2">
      <c r="A179" t="s">
        <v>1184</v>
      </c>
      <c r="B179" t="e">
        <f>VLOOKUP(A179,[1]StockPrice!$C:$D,2,FALSE)</f>
        <v>#N/A</v>
      </c>
    </row>
    <row r="180" spans="1:2" x14ac:dyDescent="0.2">
      <c r="A180" t="s">
        <v>1185</v>
      </c>
      <c r="B180" t="e">
        <f>VLOOKUP(A180,[1]StockPrice!$C:$D,2,FALSE)</f>
        <v>#N/A</v>
      </c>
    </row>
    <row r="181" spans="1:2" x14ac:dyDescent="0.2">
      <c r="A181" t="s">
        <v>618</v>
      </c>
      <c r="B181" t="e">
        <f>VLOOKUP(A181,[1]StockPrice!$C:$D,2,FALSE)</f>
        <v>#N/A</v>
      </c>
    </row>
    <row r="182" spans="1:2" x14ac:dyDescent="0.2">
      <c r="A182" t="s">
        <v>107</v>
      </c>
      <c r="B182" t="e">
        <f>VLOOKUP(A182,[1]StockPrice!$C:$D,2,FALSE)</f>
        <v>#N/A</v>
      </c>
    </row>
    <row r="183" spans="1:2" x14ac:dyDescent="0.2">
      <c r="A183" t="s">
        <v>795</v>
      </c>
      <c r="B183" t="e">
        <f>VLOOKUP(A183,[1]StockPrice!$C:$D,2,FALSE)</f>
        <v>#N/A</v>
      </c>
    </row>
    <row r="184" spans="1:2" x14ac:dyDescent="0.2">
      <c r="A184" t="s">
        <v>875</v>
      </c>
      <c r="B184" t="e">
        <f>VLOOKUP(A184,[1]StockPrice!$C:$D,2,FALSE)</f>
        <v>#N/A</v>
      </c>
    </row>
    <row r="185" spans="1:2" x14ac:dyDescent="0.2">
      <c r="A185" t="s">
        <v>518</v>
      </c>
      <c r="B185" t="e">
        <f>VLOOKUP(A185,[1]StockPrice!$C:$D,2,FALSE)</f>
        <v>#N/A</v>
      </c>
    </row>
    <row r="186" spans="1:2" x14ac:dyDescent="0.2">
      <c r="A186" t="s">
        <v>1183</v>
      </c>
      <c r="B186" t="e">
        <f>VLOOKUP(A186,[1]StockPrice!$C:$D,2,FALSE)</f>
        <v>#N/A</v>
      </c>
    </row>
    <row r="187" spans="1:2" x14ac:dyDescent="0.2">
      <c r="A187" t="s">
        <v>1181</v>
      </c>
      <c r="B187" t="e">
        <f>VLOOKUP(A187,[1]StockPrice!$C:$D,2,FALSE)</f>
        <v>#N/A</v>
      </c>
    </row>
    <row r="188" spans="1:2" x14ac:dyDescent="0.2">
      <c r="A188" t="s">
        <v>1182</v>
      </c>
      <c r="B188" t="e">
        <f>VLOOKUP(A188,[1]StockPrice!$C:$D,2,FALSE)</f>
        <v>#N/A</v>
      </c>
    </row>
    <row r="189" spans="1:2" x14ac:dyDescent="0.2">
      <c r="A189" t="s">
        <v>1180</v>
      </c>
      <c r="B189">
        <f>VLOOKUP(A189,[1]StockPrice!$C:$D,2,FALSE)</f>
        <v>1.4107400000000001</v>
      </c>
    </row>
    <row r="190" spans="1:2" x14ac:dyDescent="0.2">
      <c r="A190" t="s">
        <v>227</v>
      </c>
      <c r="B190" t="e">
        <f>VLOOKUP(A190,[1]StockPrice!$C:$D,2,FALSE)</f>
        <v>#N/A</v>
      </c>
    </row>
    <row r="191" spans="1:2" x14ac:dyDescent="0.2">
      <c r="A191" t="s">
        <v>932</v>
      </c>
      <c r="B191" t="e">
        <f>VLOOKUP(A191,[1]StockPrice!$C:$D,2,FALSE)</f>
        <v>#N/A</v>
      </c>
    </row>
    <row r="192" spans="1:2" x14ac:dyDescent="0.2">
      <c r="A192" t="s">
        <v>1179</v>
      </c>
      <c r="B192" t="e">
        <f>VLOOKUP(A192,[1]StockPrice!$C:$D,2,FALSE)</f>
        <v>#N/A</v>
      </c>
    </row>
    <row r="193" spans="1:2" x14ac:dyDescent="0.2">
      <c r="A193" t="s">
        <v>1173</v>
      </c>
      <c r="B193" t="e">
        <f>VLOOKUP(A193,[1]StockPrice!$C:$D,2,FALSE)</f>
        <v>#N/A</v>
      </c>
    </row>
    <row r="194" spans="1:2" x14ac:dyDescent="0.2">
      <c r="A194" t="s">
        <v>1172</v>
      </c>
      <c r="B194" t="e">
        <f>VLOOKUP(A194,[1]StockPrice!$C:$D,2,FALSE)</f>
        <v>#N/A</v>
      </c>
    </row>
    <row r="195" spans="1:2" x14ac:dyDescent="0.2">
      <c r="A195" t="s">
        <v>1175</v>
      </c>
      <c r="B195" t="e">
        <f>VLOOKUP(A195,[1]StockPrice!$C:$D,2,FALSE)</f>
        <v>#N/A</v>
      </c>
    </row>
    <row r="196" spans="1:2" x14ac:dyDescent="0.2">
      <c r="A196" t="s">
        <v>1177</v>
      </c>
      <c r="B196" t="e">
        <f>VLOOKUP(A196,[1]StockPrice!$C:$D,2,FALSE)</f>
        <v>#N/A</v>
      </c>
    </row>
    <row r="197" spans="1:2" x14ac:dyDescent="0.2">
      <c r="A197" t="s">
        <v>1094</v>
      </c>
      <c r="B197" t="e">
        <f>VLOOKUP(A197,[1]StockPrice!$C:$D,2,FALSE)</f>
        <v>#N/A</v>
      </c>
    </row>
    <row r="198" spans="1:2" x14ac:dyDescent="0.2">
      <c r="A198" t="s">
        <v>1178</v>
      </c>
      <c r="B198" t="e">
        <f>VLOOKUP(A198,[1]StockPrice!$C:$D,2,FALSE)</f>
        <v>#N/A</v>
      </c>
    </row>
    <row r="199" spans="1:2" x14ac:dyDescent="0.2">
      <c r="A199" t="s">
        <v>1174</v>
      </c>
      <c r="B199" t="e">
        <f>VLOOKUP(A199,[1]StockPrice!$C:$D,2,FALSE)</f>
        <v>#N/A</v>
      </c>
    </row>
    <row r="200" spans="1:2" x14ac:dyDescent="0.2">
      <c r="A200" t="s">
        <v>1176</v>
      </c>
      <c r="B200" t="e">
        <f>VLOOKUP(A200,[1]StockPrice!$C:$D,2,FALSE)</f>
        <v>#N/A</v>
      </c>
    </row>
    <row r="201" spans="1:2" x14ac:dyDescent="0.2">
      <c r="A201" t="s">
        <v>1170</v>
      </c>
      <c r="B201" t="e">
        <f>VLOOKUP(A201,[1]StockPrice!$C:$D,2,FALSE)</f>
        <v>#N/A</v>
      </c>
    </row>
    <row r="202" spans="1:2" x14ac:dyDescent="0.2">
      <c r="A202" t="s">
        <v>1168</v>
      </c>
      <c r="B202" t="e">
        <f>VLOOKUP(A202,[1]StockPrice!$C:$D,2,FALSE)</f>
        <v>#N/A</v>
      </c>
    </row>
    <row r="203" spans="1:2" x14ac:dyDescent="0.2">
      <c r="A203" t="s">
        <v>1169</v>
      </c>
      <c r="B203" t="e">
        <f>VLOOKUP(A203,[1]StockPrice!$C:$D,2,FALSE)</f>
        <v>#N/A</v>
      </c>
    </row>
    <row r="204" spans="1:2" x14ac:dyDescent="0.2">
      <c r="A204" t="s">
        <v>1164</v>
      </c>
      <c r="B204" t="e">
        <f>VLOOKUP(A204,[1]StockPrice!$C:$D,2,FALSE)</f>
        <v>#N/A</v>
      </c>
    </row>
    <row r="205" spans="1:2" x14ac:dyDescent="0.2">
      <c r="A205" t="s">
        <v>453</v>
      </c>
      <c r="B205">
        <f>VLOOKUP(A205,[1]StockPrice!$C:$D,2,FALSE)</f>
        <v>18.1432</v>
      </c>
    </row>
    <row r="206" spans="1:2" x14ac:dyDescent="0.2">
      <c r="A206" t="s">
        <v>1165</v>
      </c>
      <c r="B206" t="e">
        <f>VLOOKUP(A206,[1]StockPrice!$C:$D,2,FALSE)</f>
        <v>#N/A</v>
      </c>
    </row>
    <row r="207" spans="1:2" x14ac:dyDescent="0.2">
      <c r="A207" t="s">
        <v>1166</v>
      </c>
      <c r="B207" t="e">
        <f>VLOOKUP(A207,[1]StockPrice!$C:$D,2,FALSE)</f>
        <v>#N/A</v>
      </c>
    </row>
    <row r="208" spans="1:2" x14ac:dyDescent="0.2">
      <c r="A208" t="s">
        <v>1167</v>
      </c>
      <c r="B208" t="e">
        <f>VLOOKUP(A208,[1]StockPrice!$C:$D,2,FALSE)</f>
        <v>#N/A</v>
      </c>
    </row>
    <row r="209" spans="1:2" x14ac:dyDescent="0.2">
      <c r="A209" t="s">
        <v>73</v>
      </c>
      <c r="B209">
        <f>VLOOKUP(A209,[1]StockPrice!$C:$D,2,FALSE)</f>
        <v>25.87</v>
      </c>
    </row>
    <row r="210" spans="1:2" x14ac:dyDescent="0.2">
      <c r="A210" t="s">
        <v>1162</v>
      </c>
      <c r="B210" t="e">
        <f>VLOOKUP(A210,[1]StockPrice!$C:$D,2,FALSE)</f>
        <v>#N/A</v>
      </c>
    </row>
    <row r="211" spans="1:2" x14ac:dyDescent="0.2">
      <c r="A211" t="s">
        <v>1163</v>
      </c>
      <c r="B211" t="e">
        <f>VLOOKUP(A211,[1]StockPrice!$C:$D,2,FALSE)</f>
        <v>#N/A</v>
      </c>
    </row>
    <row r="212" spans="1:2" x14ac:dyDescent="0.2">
      <c r="A212" t="s">
        <v>331</v>
      </c>
      <c r="B212">
        <f>VLOOKUP(A212,[1]StockPrice!$C:$D,2,FALSE)</f>
        <v>0.33659099999999997</v>
      </c>
    </row>
    <row r="213" spans="1:2" x14ac:dyDescent="0.2">
      <c r="A213" t="s">
        <v>1707</v>
      </c>
      <c r="B213" t="e">
        <f>VLOOKUP(A213,[1]StockPrice!$C:$D,2,FALSE)</f>
        <v>#N/A</v>
      </c>
    </row>
    <row r="214" spans="1:2" x14ac:dyDescent="0.2">
      <c r="A214" t="s">
        <v>1160</v>
      </c>
      <c r="B214" t="e">
        <f>VLOOKUP(A214,[1]StockPrice!$C:$D,2,FALSE)</f>
        <v>#N/A</v>
      </c>
    </row>
    <row r="215" spans="1:2" x14ac:dyDescent="0.2">
      <c r="A215" t="s">
        <v>1159</v>
      </c>
      <c r="B215" t="e">
        <f>VLOOKUP(A215,[1]StockPrice!$C:$D,2,FALSE)</f>
        <v>#N/A</v>
      </c>
    </row>
    <row r="216" spans="1:2" x14ac:dyDescent="0.2">
      <c r="A216" t="s">
        <v>1161</v>
      </c>
      <c r="B216" t="e">
        <f>VLOOKUP(A216,[1]StockPrice!$C:$D,2,FALSE)</f>
        <v>#N/A</v>
      </c>
    </row>
    <row r="217" spans="1:2" x14ac:dyDescent="0.2">
      <c r="A217" t="s">
        <v>314</v>
      </c>
      <c r="B217" t="e">
        <f>VLOOKUP(A217,[1]StockPrice!$C:$D,2,FALSE)</f>
        <v>#N/A</v>
      </c>
    </row>
    <row r="218" spans="1:2" x14ac:dyDescent="0.2">
      <c r="A218" t="s">
        <v>664</v>
      </c>
      <c r="B218" t="e">
        <f>VLOOKUP(A218,[1]StockPrice!$C:$D,2,FALSE)</f>
        <v>#N/A</v>
      </c>
    </row>
    <row r="219" spans="1:2" x14ac:dyDescent="0.2">
      <c r="A219" t="s">
        <v>1154</v>
      </c>
      <c r="B219" t="e">
        <f>VLOOKUP(A219,[1]StockPrice!$C:$D,2,FALSE)</f>
        <v>#N/A</v>
      </c>
    </row>
    <row r="220" spans="1:2" x14ac:dyDescent="0.2">
      <c r="A220" t="s">
        <v>1153</v>
      </c>
      <c r="B220" t="e">
        <f>VLOOKUP(A220,[1]StockPrice!$C:$D,2,FALSE)</f>
        <v>#N/A</v>
      </c>
    </row>
    <row r="221" spans="1:2" x14ac:dyDescent="0.2">
      <c r="A221" t="s">
        <v>1157</v>
      </c>
      <c r="B221" t="e">
        <f>VLOOKUP(A221,[1]StockPrice!$C:$D,2,FALSE)</f>
        <v>#N/A</v>
      </c>
    </row>
    <row r="222" spans="1:2" x14ac:dyDescent="0.2">
      <c r="A222" t="s">
        <v>1156</v>
      </c>
      <c r="B222" t="e">
        <f>VLOOKUP(A222,[1]StockPrice!$C:$D,2,FALSE)</f>
        <v>#N/A</v>
      </c>
    </row>
    <row r="223" spans="1:2" x14ac:dyDescent="0.2">
      <c r="A223" t="s">
        <v>1158</v>
      </c>
      <c r="B223" t="e">
        <f>VLOOKUP(A223,[1]StockPrice!$C:$D,2,FALSE)</f>
        <v>#N/A</v>
      </c>
    </row>
    <row r="224" spans="1:2" x14ac:dyDescent="0.2">
      <c r="A224" t="s">
        <v>1155</v>
      </c>
      <c r="B224" t="e">
        <f>VLOOKUP(A224,[1]StockPrice!$C:$D,2,FALSE)</f>
        <v>#N/A</v>
      </c>
    </row>
    <row r="225" spans="1:2" x14ac:dyDescent="0.2">
      <c r="A225" t="s">
        <v>161</v>
      </c>
      <c r="B225" t="e">
        <f>VLOOKUP(A225,[1]StockPrice!$C:$D,2,FALSE)</f>
        <v>#N/A</v>
      </c>
    </row>
    <row r="226" spans="1:2" x14ac:dyDescent="0.2">
      <c r="A226" t="s">
        <v>1150</v>
      </c>
      <c r="B226">
        <f>VLOOKUP(A226,[1]StockPrice!$C:$D,2,FALSE)</f>
        <v>117.31</v>
      </c>
    </row>
    <row r="227" spans="1:2" x14ac:dyDescent="0.2">
      <c r="A227" t="s">
        <v>1151</v>
      </c>
      <c r="B227" t="e">
        <f>VLOOKUP(A227,[1]StockPrice!$C:$D,2,FALSE)</f>
        <v>#N/A</v>
      </c>
    </row>
    <row r="228" spans="1:2" x14ac:dyDescent="0.2">
      <c r="A228" t="s">
        <v>700</v>
      </c>
      <c r="B228" t="e">
        <f>VLOOKUP(A228,[1]StockPrice!$C:$D,2,FALSE)</f>
        <v>#N/A</v>
      </c>
    </row>
    <row r="229" spans="1:2" x14ac:dyDescent="0.2">
      <c r="A229" t="s">
        <v>299</v>
      </c>
      <c r="B229" t="e">
        <f>VLOOKUP(A229,[1]StockPrice!$C:$D,2,FALSE)</f>
        <v>#N/A</v>
      </c>
    </row>
    <row r="230" spans="1:2" x14ac:dyDescent="0.2">
      <c r="A230" t="s">
        <v>1152</v>
      </c>
      <c r="B230" t="e">
        <f>VLOOKUP(A230,[1]StockPrice!$C:$D,2,FALSE)</f>
        <v>#N/A</v>
      </c>
    </row>
    <row r="231" spans="1:2" x14ac:dyDescent="0.2">
      <c r="A231" t="s">
        <v>1148</v>
      </c>
      <c r="B231" t="e">
        <f>VLOOKUP(A231,[1]StockPrice!$C:$D,2,FALSE)</f>
        <v>#N/A</v>
      </c>
    </row>
    <row r="232" spans="1:2" x14ac:dyDescent="0.2">
      <c r="A232" t="s">
        <v>1149</v>
      </c>
      <c r="B232" t="e">
        <f>VLOOKUP(A232,[1]StockPrice!$C:$D,2,FALSE)</f>
        <v>#N/A</v>
      </c>
    </row>
    <row r="233" spans="1:2" x14ac:dyDescent="0.2">
      <c r="A233" t="s">
        <v>244</v>
      </c>
      <c r="B233">
        <f>VLOOKUP(A233,[1]StockPrice!$C:$D,2,FALSE)</f>
        <v>73.13</v>
      </c>
    </row>
    <row r="234" spans="1:2" x14ac:dyDescent="0.2">
      <c r="A234" t="s">
        <v>1146</v>
      </c>
      <c r="B234">
        <f>VLOOKUP(A234,[1]StockPrice!$C:$D,2,FALSE)</f>
        <v>78.589600000000004</v>
      </c>
    </row>
    <row r="235" spans="1:2" x14ac:dyDescent="0.2">
      <c r="A235" t="s">
        <v>373</v>
      </c>
      <c r="B235" t="e">
        <f>VLOOKUP(A235,[1]StockPrice!$C:$D,2,FALSE)</f>
        <v>#N/A</v>
      </c>
    </row>
    <row r="236" spans="1:2" x14ac:dyDescent="0.2">
      <c r="A236" t="s">
        <v>1142</v>
      </c>
      <c r="B236" t="e">
        <f>VLOOKUP(A236,[1]StockPrice!$C:$D,2,FALSE)</f>
        <v>#N/A</v>
      </c>
    </row>
    <row r="237" spans="1:2" x14ac:dyDescent="0.2">
      <c r="A237" t="s">
        <v>1143</v>
      </c>
      <c r="B237" t="e">
        <f>VLOOKUP(A237,[1]StockPrice!$C:$D,2,FALSE)</f>
        <v>#N/A</v>
      </c>
    </row>
    <row r="238" spans="1:2" x14ac:dyDescent="0.2">
      <c r="A238" t="s">
        <v>1147</v>
      </c>
      <c r="B238" t="e">
        <f>VLOOKUP(A238,[1]StockPrice!$C:$D,2,FALSE)</f>
        <v>#N/A</v>
      </c>
    </row>
    <row r="239" spans="1:2" x14ac:dyDescent="0.2">
      <c r="A239" t="s">
        <v>318</v>
      </c>
      <c r="B239" t="e">
        <f>VLOOKUP(A239,[1]StockPrice!$C:$D,2,FALSE)</f>
        <v>#N/A</v>
      </c>
    </row>
    <row r="240" spans="1:2" x14ac:dyDescent="0.2">
      <c r="A240" t="s">
        <v>1141</v>
      </c>
      <c r="B240">
        <f>VLOOKUP(A240,[1]StockPrice!$C:$D,2,FALSE)</f>
        <v>14.16</v>
      </c>
    </row>
    <row r="241" spans="1:2" x14ac:dyDescent="0.2">
      <c r="A241" t="s">
        <v>1140</v>
      </c>
      <c r="B241" t="e">
        <f>VLOOKUP(A241,[1]StockPrice!$C:$D,2,FALSE)</f>
        <v>#N/A</v>
      </c>
    </row>
    <row r="242" spans="1:2" x14ac:dyDescent="0.2">
      <c r="A242" t="s">
        <v>1139</v>
      </c>
      <c r="B242" t="e">
        <f>VLOOKUP(A242,[1]StockPrice!$C:$D,2,FALSE)</f>
        <v>#N/A</v>
      </c>
    </row>
    <row r="243" spans="1:2" x14ac:dyDescent="0.2">
      <c r="A243" t="s">
        <v>1138</v>
      </c>
      <c r="B243" t="e">
        <f>VLOOKUP(A243,[1]StockPrice!$C:$D,2,FALSE)</f>
        <v>#N/A</v>
      </c>
    </row>
    <row r="244" spans="1:2" x14ac:dyDescent="0.2">
      <c r="A244" t="s">
        <v>181</v>
      </c>
      <c r="B244" t="e">
        <f>VLOOKUP(A244,[1]StockPrice!$C:$D,2,FALSE)</f>
        <v>#N/A</v>
      </c>
    </row>
    <row r="245" spans="1:2" x14ac:dyDescent="0.2">
      <c r="A245" t="s">
        <v>1134</v>
      </c>
      <c r="B245" t="e">
        <f>VLOOKUP(A245,[1]StockPrice!$C:$D,2,FALSE)</f>
        <v>#N/A</v>
      </c>
    </row>
    <row r="246" spans="1:2" x14ac:dyDescent="0.2">
      <c r="A246" t="s">
        <v>1137</v>
      </c>
      <c r="B246" t="e">
        <f>VLOOKUP(A246,[1]StockPrice!$C:$D,2,FALSE)</f>
        <v>#N/A</v>
      </c>
    </row>
    <row r="247" spans="1:2" x14ac:dyDescent="0.2">
      <c r="A247" t="s">
        <v>1135</v>
      </c>
      <c r="B247" t="e">
        <f>VLOOKUP(A247,[1]StockPrice!$C:$D,2,FALSE)</f>
        <v>#N/A</v>
      </c>
    </row>
    <row r="248" spans="1:2" x14ac:dyDescent="0.2">
      <c r="A248" t="s">
        <v>34</v>
      </c>
      <c r="B248" t="e">
        <f>VLOOKUP(A248,[1]StockPrice!$C:$D,2,FALSE)</f>
        <v>#N/A</v>
      </c>
    </row>
    <row r="249" spans="1:2" x14ac:dyDescent="0.2">
      <c r="A249" t="s">
        <v>617</v>
      </c>
      <c r="B249">
        <f>VLOOKUP(A249,[1]StockPrice!$C:$D,2,FALSE)</f>
        <v>1.91</v>
      </c>
    </row>
    <row r="250" spans="1:2" x14ac:dyDescent="0.2">
      <c r="A250" t="s">
        <v>1133</v>
      </c>
      <c r="B250" t="e">
        <f>VLOOKUP(A250,[1]StockPrice!$C:$D,2,FALSE)</f>
        <v>#N/A</v>
      </c>
    </row>
    <row r="251" spans="1:2" x14ac:dyDescent="0.2">
      <c r="A251" t="s">
        <v>554</v>
      </c>
      <c r="B251" t="e">
        <f>VLOOKUP(A251,[1]StockPrice!$C:$D,2,FALSE)</f>
        <v>#N/A</v>
      </c>
    </row>
    <row r="252" spans="1:2" x14ac:dyDescent="0.2">
      <c r="A252" t="s">
        <v>1131</v>
      </c>
      <c r="B252" t="e">
        <f>VLOOKUP(A252,[1]StockPrice!$C:$D,2,FALSE)</f>
        <v>#N/A</v>
      </c>
    </row>
    <row r="253" spans="1:2" x14ac:dyDescent="0.2">
      <c r="A253" t="s">
        <v>669</v>
      </c>
      <c r="B253">
        <f>VLOOKUP(A253,[1]StockPrice!$C:$D,2,FALSE)</f>
        <v>2.98794</v>
      </c>
    </row>
    <row r="254" spans="1:2" x14ac:dyDescent="0.2">
      <c r="A254" t="s">
        <v>1130</v>
      </c>
      <c r="B254" t="e">
        <f>VLOOKUP(A254,[1]StockPrice!$C:$D,2,FALSE)</f>
        <v>#N/A</v>
      </c>
    </row>
    <row r="255" spans="1:2" x14ac:dyDescent="0.2">
      <c r="A255" t="s">
        <v>380</v>
      </c>
      <c r="B255" t="e">
        <f>VLOOKUP(A255,[1]StockPrice!$C:$D,2,FALSE)</f>
        <v>#N/A</v>
      </c>
    </row>
    <row r="256" spans="1:2" x14ac:dyDescent="0.2">
      <c r="A256" t="s">
        <v>1042</v>
      </c>
      <c r="B256" t="e">
        <f>VLOOKUP(A256,[1]StockPrice!$C:$D,2,FALSE)</f>
        <v>#N/A</v>
      </c>
    </row>
    <row r="257" spans="1:2" x14ac:dyDescent="0.2">
      <c r="A257" t="s">
        <v>695</v>
      </c>
      <c r="B257" t="e">
        <f>VLOOKUP(A257,[1]StockPrice!$C:$D,2,FALSE)</f>
        <v>#N/A</v>
      </c>
    </row>
    <row r="258" spans="1:2" x14ac:dyDescent="0.2">
      <c r="A258" t="s">
        <v>1126</v>
      </c>
      <c r="B258" t="e">
        <f>VLOOKUP(A258,[1]StockPrice!$C:$D,2,FALSE)</f>
        <v>#N/A</v>
      </c>
    </row>
    <row r="259" spans="1:2" x14ac:dyDescent="0.2">
      <c r="A259" t="s">
        <v>1127</v>
      </c>
      <c r="B259">
        <f>VLOOKUP(A259,[1]StockPrice!$C:$D,2,FALSE)</f>
        <v>11.5853</v>
      </c>
    </row>
    <row r="260" spans="1:2" x14ac:dyDescent="0.2">
      <c r="A260" t="s">
        <v>15</v>
      </c>
      <c r="B260" t="e">
        <f>VLOOKUP(A260,[1]StockPrice!$C:$D,2,FALSE)</f>
        <v>#N/A</v>
      </c>
    </row>
    <row r="261" spans="1:2" x14ac:dyDescent="0.2">
      <c r="A261" t="s">
        <v>1129</v>
      </c>
      <c r="B261">
        <f>VLOOKUP(A261,[1]StockPrice!$C:$D,2,FALSE)</f>
        <v>64046</v>
      </c>
    </row>
    <row r="262" spans="1:2" x14ac:dyDescent="0.2">
      <c r="A262" t="s">
        <v>1128</v>
      </c>
      <c r="B262" t="e">
        <f>VLOOKUP(A262,[1]StockPrice!$C:$D,2,FALSE)</f>
        <v>#N/A</v>
      </c>
    </row>
    <row r="263" spans="1:2" x14ac:dyDescent="0.2">
      <c r="A263" t="s">
        <v>1123</v>
      </c>
      <c r="B263" t="e">
        <f>VLOOKUP(A263,[1]StockPrice!$C:$D,2,FALSE)</f>
        <v>#N/A</v>
      </c>
    </row>
    <row r="264" spans="1:2" x14ac:dyDescent="0.2">
      <c r="A264" t="s">
        <v>1125</v>
      </c>
      <c r="B264" t="e">
        <f>VLOOKUP(A264,[1]StockPrice!$C:$D,2,FALSE)</f>
        <v>#N/A</v>
      </c>
    </row>
    <row r="265" spans="1:2" x14ac:dyDescent="0.2">
      <c r="A265" t="s">
        <v>1124</v>
      </c>
      <c r="B265" t="e">
        <f>VLOOKUP(A265,[1]StockPrice!$C:$D,2,FALSE)</f>
        <v>#N/A</v>
      </c>
    </row>
    <row r="266" spans="1:2" x14ac:dyDescent="0.2">
      <c r="A266" t="s">
        <v>1122</v>
      </c>
      <c r="B266" t="e">
        <f>VLOOKUP(A266,[1]StockPrice!$C:$D,2,FALSE)</f>
        <v>#N/A</v>
      </c>
    </row>
    <row r="267" spans="1:2" x14ac:dyDescent="0.2">
      <c r="A267" t="s">
        <v>955</v>
      </c>
      <c r="B267" t="e">
        <f>VLOOKUP(A267,[1]StockPrice!$C:$D,2,FALSE)</f>
        <v>#N/A</v>
      </c>
    </row>
    <row r="268" spans="1:2" x14ac:dyDescent="0.2">
      <c r="A268" t="s">
        <v>1121</v>
      </c>
      <c r="B268" t="e">
        <f>VLOOKUP(A268,[1]StockPrice!$C:$D,2,FALSE)</f>
        <v>#N/A</v>
      </c>
    </row>
    <row r="269" spans="1:2" x14ac:dyDescent="0.2">
      <c r="A269" t="s">
        <v>1119</v>
      </c>
      <c r="B269" t="e">
        <f>VLOOKUP(A269,[1]StockPrice!$C:$D,2,FALSE)</f>
        <v>#N/A</v>
      </c>
    </row>
    <row r="270" spans="1:2" x14ac:dyDescent="0.2">
      <c r="A270" t="s">
        <v>338</v>
      </c>
      <c r="B270" t="e">
        <f>VLOOKUP(A270,[1]StockPrice!$C:$D,2,FALSE)</f>
        <v>#N/A</v>
      </c>
    </row>
    <row r="271" spans="1:2" x14ac:dyDescent="0.2">
      <c r="A271" t="s">
        <v>1120</v>
      </c>
      <c r="B271" t="e">
        <f>VLOOKUP(A271,[1]StockPrice!$C:$D,2,FALSE)</f>
        <v>#N/A</v>
      </c>
    </row>
    <row r="272" spans="1:2" x14ac:dyDescent="0.2">
      <c r="A272" t="s">
        <v>254</v>
      </c>
      <c r="B272">
        <f>VLOOKUP(A272,[1]StockPrice!$C:$D,2,FALSE)</f>
        <v>21</v>
      </c>
    </row>
    <row r="273" spans="1:2" x14ac:dyDescent="0.2">
      <c r="A273" t="s">
        <v>764</v>
      </c>
      <c r="B273" t="e">
        <f>VLOOKUP(A273,[1]StockPrice!$C:$D,2,FALSE)</f>
        <v>#N/A</v>
      </c>
    </row>
    <row r="274" spans="1:2" x14ac:dyDescent="0.2">
      <c r="A274" t="s">
        <v>1118</v>
      </c>
      <c r="B274" t="e">
        <f>VLOOKUP(A274,[1]StockPrice!$C:$D,2,FALSE)</f>
        <v>#N/A</v>
      </c>
    </row>
    <row r="275" spans="1:2" x14ac:dyDescent="0.2">
      <c r="A275" t="s">
        <v>1117</v>
      </c>
      <c r="B275" t="e">
        <f>VLOOKUP(A275,[1]StockPrice!$C:$D,2,FALSE)</f>
        <v>#N/A</v>
      </c>
    </row>
    <row r="276" spans="1:2" x14ac:dyDescent="0.2">
      <c r="A276" t="s">
        <v>988</v>
      </c>
      <c r="B276">
        <f>VLOOKUP(A276,[1]StockPrice!$C:$D,2,FALSE)</f>
        <v>15.91</v>
      </c>
    </row>
    <row r="277" spans="1:2" x14ac:dyDescent="0.2">
      <c r="A277" t="s">
        <v>1115</v>
      </c>
      <c r="B277" t="e">
        <f>VLOOKUP(A277,[1]StockPrice!$C:$D,2,FALSE)</f>
        <v>#N/A</v>
      </c>
    </row>
    <row r="278" spans="1:2" x14ac:dyDescent="0.2">
      <c r="A278" t="s">
        <v>742</v>
      </c>
      <c r="B278" t="e">
        <f>VLOOKUP(A278,[1]StockPrice!$C:$D,2,FALSE)</f>
        <v>#N/A</v>
      </c>
    </row>
    <row r="279" spans="1:2" x14ac:dyDescent="0.2">
      <c r="A279" t="s">
        <v>862</v>
      </c>
      <c r="B279">
        <f>VLOOKUP(A279,[1]StockPrice!$C:$D,2,FALSE)</f>
        <v>19.671500000000002</v>
      </c>
    </row>
    <row r="280" spans="1:2" x14ac:dyDescent="0.2">
      <c r="A280" t="s">
        <v>1114</v>
      </c>
      <c r="B280" t="e">
        <f>VLOOKUP(A280,[1]StockPrice!$C:$D,2,FALSE)</f>
        <v>#N/A</v>
      </c>
    </row>
    <row r="281" spans="1:2" x14ac:dyDescent="0.2">
      <c r="A281" t="s">
        <v>1112</v>
      </c>
      <c r="B281" t="e">
        <f>VLOOKUP(A281,[1]StockPrice!$C:$D,2,FALSE)</f>
        <v>#N/A</v>
      </c>
    </row>
    <row r="282" spans="1:2" x14ac:dyDescent="0.2">
      <c r="A282" t="s">
        <v>1113</v>
      </c>
      <c r="B282" t="e">
        <f>VLOOKUP(A282,[1]StockPrice!$C:$D,2,FALSE)</f>
        <v>#N/A</v>
      </c>
    </row>
    <row r="283" spans="1:2" x14ac:dyDescent="0.2">
      <c r="A283" t="s">
        <v>1111</v>
      </c>
      <c r="B283" t="e">
        <f>VLOOKUP(A283,[1]StockPrice!$C:$D,2,FALSE)</f>
        <v>#N/A</v>
      </c>
    </row>
    <row r="284" spans="1:2" x14ac:dyDescent="0.2">
      <c r="A284" t="s">
        <v>1110</v>
      </c>
      <c r="B284" t="e">
        <f>VLOOKUP(A284,[1]StockPrice!$C:$D,2,FALSE)</f>
        <v>#N/A</v>
      </c>
    </row>
    <row r="285" spans="1:2" x14ac:dyDescent="0.2">
      <c r="A285" t="s">
        <v>945</v>
      </c>
      <c r="B285" t="e">
        <f>VLOOKUP(A285,[1]StockPrice!$C:$D,2,FALSE)</f>
        <v>#N/A</v>
      </c>
    </row>
    <row r="286" spans="1:2" x14ac:dyDescent="0.2">
      <c r="A286" t="s">
        <v>1109</v>
      </c>
      <c r="B286" t="e">
        <f>VLOOKUP(A286,[1]StockPrice!$C:$D,2,FALSE)</f>
        <v>#N/A</v>
      </c>
    </row>
    <row r="287" spans="1:2" x14ac:dyDescent="0.2">
      <c r="A287" t="s">
        <v>1108</v>
      </c>
      <c r="B287" t="e">
        <f>VLOOKUP(A287,[1]StockPrice!$C:$D,2,FALSE)</f>
        <v>#N/A</v>
      </c>
    </row>
    <row r="288" spans="1:2" x14ac:dyDescent="0.2">
      <c r="A288" t="s">
        <v>1107</v>
      </c>
      <c r="B288" t="e">
        <f>VLOOKUP(A288,[1]StockPrice!$C:$D,2,FALSE)</f>
        <v>#N/A</v>
      </c>
    </row>
    <row r="289" spans="1:2" x14ac:dyDescent="0.2">
      <c r="A289" t="s">
        <v>246</v>
      </c>
      <c r="B289" t="e">
        <f>VLOOKUP(A289,[1]StockPrice!$C:$D,2,FALSE)</f>
        <v>#N/A</v>
      </c>
    </row>
    <row r="290" spans="1:2" x14ac:dyDescent="0.2">
      <c r="A290" t="s">
        <v>1105</v>
      </c>
      <c r="B290" t="e">
        <f>VLOOKUP(A290,[1]StockPrice!$C:$D,2,FALSE)</f>
        <v>#N/A</v>
      </c>
    </row>
    <row r="291" spans="1:2" x14ac:dyDescent="0.2">
      <c r="A291" t="s">
        <v>1106</v>
      </c>
      <c r="B291" t="e">
        <f>VLOOKUP(A291,[1]StockPrice!$C:$D,2,FALSE)</f>
        <v>#N/A</v>
      </c>
    </row>
    <row r="292" spans="1:2" x14ac:dyDescent="0.2">
      <c r="A292" t="s">
        <v>81</v>
      </c>
      <c r="B292" t="e">
        <f>VLOOKUP(A292,[1]StockPrice!$C:$D,2,FALSE)</f>
        <v>#N/A</v>
      </c>
    </row>
    <row r="293" spans="1:2" x14ac:dyDescent="0.2">
      <c r="A293" t="s">
        <v>1104</v>
      </c>
      <c r="B293" t="e">
        <f>VLOOKUP(A293,[1]StockPrice!$C:$D,2,FALSE)</f>
        <v>#N/A</v>
      </c>
    </row>
    <row r="294" spans="1:2" x14ac:dyDescent="0.2">
      <c r="A294" t="s">
        <v>1103</v>
      </c>
      <c r="B294">
        <f>VLOOKUP(A294,[1]StockPrice!$C:$D,2,FALSE)</f>
        <v>630.26</v>
      </c>
    </row>
    <row r="295" spans="1:2" x14ac:dyDescent="0.2">
      <c r="A295" t="s">
        <v>1102</v>
      </c>
      <c r="B295" t="e">
        <f>VLOOKUP(A295,[1]StockPrice!$C:$D,2,FALSE)</f>
        <v>#N/A</v>
      </c>
    </row>
    <row r="296" spans="1:2" x14ac:dyDescent="0.2">
      <c r="A296" t="s">
        <v>1100</v>
      </c>
      <c r="B296" t="e">
        <f>VLOOKUP(A296,[1]StockPrice!$C:$D,2,FALSE)</f>
        <v>#N/A</v>
      </c>
    </row>
    <row r="297" spans="1:2" x14ac:dyDescent="0.2">
      <c r="A297" t="s">
        <v>1101</v>
      </c>
      <c r="B297" t="e">
        <f>VLOOKUP(A297,[1]StockPrice!$C:$D,2,FALSE)</f>
        <v>#N/A</v>
      </c>
    </row>
    <row r="298" spans="1:2" x14ac:dyDescent="0.2">
      <c r="A298" t="s">
        <v>253</v>
      </c>
      <c r="B298">
        <f>VLOOKUP(A298,[1]StockPrice!$C:$D,2,FALSE)</f>
        <v>11.22</v>
      </c>
    </row>
    <row r="299" spans="1:2" x14ac:dyDescent="0.2">
      <c r="A299" t="s">
        <v>574</v>
      </c>
      <c r="B299" t="e">
        <f>VLOOKUP(A299,[1]StockPrice!$C:$D,2,FALSE)</f>
        <v>#N/A</v>
      </c>
    </row>
    <row r="300" spans="1:2" x14ac:dyDescent="0.2">
      <c r="A300" t="s">
        <v>1099</v>
      </c>
      <c r="B300" t="e">
        <f>VLOOKUP(A300,[1]StockPrice!$C:$D,2,FALSE)</f>
        <v>#N/A</v>
      </c>
    </row>
    <row r="301" spans="1:2" x14ac:dyDescent="0.2">
      <c r="A301" t="s">
        <v>1096</v>
      </c>
      <c r="B301" t="e">
        <f>VLOOKUP(A301,[1]StockPrice!$C:$D,2,FALSE)</f>
        <v>#N/A</v>
      </c>
    </row>
    <row r="302" spans="1:2" x14ac:dyDescent="0.2">
      <c r="A302" t="s">
        <v>1095</v>
      </c>
      <c r="B302" t="e">
        <f>VLOOKUP(A302,[1]StockPrice!$C:$D,2,FALSE)</f>
        <v>#N/A</v>
      </c>
    </row>
    <row r="303" spans="1:2" x14ac:dyDescent="0.2">
      <c r="A303" t="s">
        <v>104</v>
      </c>
      <c r="B303" t="e">
        <f>VLOOKUP(A303,[1]StockPrice!$C:$D,2,FALSE)</f>
        <v>#N/A</v>
      </c>
    </row>
    <row r="304" spans="1:2" x14ac:dyDescent="0.2">
      <c r="A304" t="s">
        <v>1093</v>
      </c>
      <c r="B304" t="e">
        <f>VLOOKUP(A304,[1]StockPrice!$C:$D,2,FALSE)</f>
        <v>#N/A</v>
      </c>
    </row>
    <row r="305" spans="1:2" x14ac:dyDescent="0.2">
      <c r="A305" t="s">
        <v>1092</v>
      </c>
      <c r="B305" t="e">
        <f>VLOOKUP(A305,[1]StockPrice!$C:$D,2,FALSE)</f>
        <v>#N/A</v>
      </c>
    </row>
    <row r="306" spans="1:2" x14ac:dyDescent="0.2">
      <c r="A306" t="s">
        <v>1091</v>
      </c>
      <c r="B306">
        <f>VLOOKUP(A306,[1]StockPrice!$C:$D,2,FALSE)</f>
        <v>202.24</v>
      </c>
    </row>
    <row r="307" spans="1:2" x14ac:dyDescent="0.2">
      <c r="A307" t="s">
        <v>1732</v>
      </c>
      <c r="B307" t="e">
        <f>VLOOKUP(A307,[1]StockPrice!$C:$D,2,FALSE)</f>
        <v>#N/A</v>
      </c>
    </row>
    <row r="308" spans="1:2" x14ac:dyDescent="0.2">
      <c r="A308" t="s">
        <v>1090</v>
      </c>
      <c r="B308" t="e">
        <f>VLOOKUP(A308,[1]StockPrice!$C:$D,2,FALSE)</f>
        <v>#N/A</v>
      </c>
    </row>
    <row r="309" spans="1:2" x14ac:dyDescent="0.2">
      <c r="A309" t="s">
        <v>855</v>
      </c>
      <c r="B309" t="e">
        <f>VLOOKUP(A309,[1]StockPrice!$C:$D,2,FALSE)</f>
        <v>#N/A</v>
      </c>
    </row>
    <row r="310" spans="1:2" x14ac:dyDescent="0.2">
      <c r="A310" t="s">
        <v>1089</v>
      </c>
      <c r="B310" t="e">
        <f>VLOOKUP(A310,[1]StockPrice!$C:$D,2,FALSE)</f>
        <v>#N/A</v>
      </c>
    </row>
    <row r="311" spans="1:2" x14ac:dyDescent="0.2">
      <c r="A311" t="s">
        <v>1088</v>
      </c>
      <c r="B311" t="e">
        <f>VLOOKUP(A311,[1]StockPrice!$C:$D,2,FALSE)</f>
        <v>#N/A</v>
      </c>
    </row>
    <row r="312" spans="1:2" x14ac:dyDescent="0.2">
      <c r="A312" t="s">
        <v>1087</v>
      </c>
      <c r="B312" t="e">
        <f>VLOOKUP(A312,[1]StockPrice!$C:$D,2,FALSE)</f>
        <v>#N/A</v>
      </c>
    </row>
    <row r="313" spans="1:2" x14ac:dyDescent="0.2">
      <c r="A313" t="s">
        <v>1706</v>
      </c>
      <c r="B313" t="e">
        <f>VLOOKUP(A313,[1]StockPrice!$C:$D,2,FALSE)</f>
        <v>#N/A</v>
      </c>
    </row>
    <row r="314" spans="1:2" x14ac:dyDescent="0.2">
      <c r="A314" t="s">
        <v>1086</v>
      </c>
      <c r="B314">
        <f>VLOOKUP(A314,[1]StockPrice!$C:$D,2,FALSE)</f>
        <v>3.40605</v>
      </c>
    </row>
    <row r="315" spans="1:2" x14ac:dyDescent="0.2">
      <c r="A315" t="s">
        <v>1085</v>
      </c>
      <c r="B315" t="e">
        <f>VLOOKUP(A315,[1]StockPrice!$C:$D,2,FALSE)</f>
        <v>#N/A</v>
      </c>
    </row>
    <row r="316" spans="1:2" x14ac:dyDescent="0.2">
      <c r="A316" t="s">
        <v>1084</v>
      </c>
      <c r="B316" t="e">
        <f>VLOOKUP(A316,[1]StockPrice!$C:$D,2,FALSE)</f>
        <v>#N/A</v>
      </c>
    </row>
    <row r="317" spans="1:2" x14ac:dyDescent="0.2">
      <c r="A317" t="s">
        <v>1082</v>
      </c>
      <c r="B317" t="e">
        <f>VLOOKUP(A317,[1]StockPrice!$C:$D,2,FALSE)</f>
        <v>#N/A</v>
      </c>
    </row>
    <row r="318" spans="1:2" x14ac:dyDescent="0.2">
      <c r="A318" t="s">
        <v>1081</v>
      </c>
      <c r="B318" t="e">
        <f>VLOOKUP(A318,[1]StockPrice!$C:$D,2,FALSE)</f>
        <v>#N/A</v>
      </c>
    </row>
    <row r="319" spans="1:2" x14ac:dyDescent="0.2">
      <c r="A319" t="s">
        <v>1080</v>
      </c>
      <c r="B319" t="e">
        <f>VLOOKUP(A319,[1]StockPrice!$C:$D,2,FALSE)</f>
        <v>#N/A</v>
      </c>
    </row>
    <row r="320" spans="1:2" x14ac:dyDescent="0.2">
      <c r="A320" t="s">
        <v>1078</v>
      </c>
      <c r="B320" t="e">
        <f>VLOOKUP(A320,[1]StockPrice!$C:$D,2,FALSE)</f>
        <v>#N/A</v>
      </c>
    </row>
    <row r="321" spans="1:2" x14ac:dyDescent="0.2">
      <c r="A321" t="s">
        <v>1077</v>
      </c>
      <c r="B321" t="e">
        <f>VLOOKUP(A321,[1]StockPrice!$C:$D,2,FALSE)</f>
        <v>#N/A</v>
      </c>
    </row>
    <row r="322" spans="1:2" x14ac:dyDescent="0.2">
      <c r="A322" t="s">
        <v>1076</v>
      </c>
      <c r="B322" t="e">
        <f>VLOOKUP(A322,[1]StockPrice!$C:$D,2,FALSE)</f>
        <v>#N/A</v>
      </c>
    </row>
    <row r="323" spans="1:2" x14ac:dyDescent="0.2">
      <c r="A323" t="s">
        <v>1075</v>
      </c>
      <c r="B323" t="e">
        <f>VLOOKUP(A323,[1]StockPrice!$C:$D,2,FALSE)</f>
        <v>#N/A</v>
      </c>
    </row>
    <row r="324" spans="1:2" x14ac:dyDescent="0.2">
      <c r="A324" t="s">
        <v>319</v>
      </c>
      <c r="B324">
        <f>VLOOKUP(A324,[1]StockPrice!$C:$D,2,FALSE)</f>
        <v>15.92</v>
      </c>
    </row>
    <row r="325" spans="1:2" x14ac:dyDescent="0.2">
      <c r="A325" t="s">
        <v>1074</v>
      </c>
      <c r="B325" t="e">
        <f>VLOOKUP(A325,[1]StockPrice!$C:$D,2,FALSE)</f>
        <v>#N/A</v>
      </c>
    </row>
    <row r="326" spans="1:2" x14ac:dyDescent="0.2">
      <c r="A326" t="s">
        <v>1073</v>
      </c>
      <c r="B326" t="e">
        <f>VLOOKUP(A326,[1]StockPrice!$C:$D,2,FALSE)</f>
        <v>#N/A</v>
      </c>
    </row>
    <row r="327" spans="1:2" x14ac:dyDescent="0.2">
      <c r="A327" t="s">
        <v>1072</v>
      </c>
      <c r="B327" t="e">
        <f>VLOOKUP(A327,[1]StockPrice!$C:$D,2,FALSE)</f>
        <v>#N/A</v>
      </c>
    </row>
    <row r="328" spans="1:2" x14ac:dyDescent="0.2">
      <c r="A328" t="s">
        <v>1071</v>
      </c>
      <c r="B328" t="e">
        <f>VLOOKUP(A328,[1]StockPrice!$C:$D,2,FALSE)</f>
        <v>#N/A</v>
      </c>
    </row>
    <row r="329" spans="1:2" x14ac:dyDescent="0.2">
      <c r="A329" t="s">
        <v>241</v>
      </c>
      <c r="B329" t="e">
        <f>VLOOKUP(A329,[1]StockPrice!$C:$D,2,FALSE)</f>
        <v>#N/A</v>
      </c>
    </row>
    <row r="330" spans="1:2" x14ac:dyDescent="0.2">
      <c r="A330" t="s">
        <v>1069</v>
      </c>
      <c r="B330" t="e">
        <f>VLOOKUP(A330,[1]StockPrice!$C:$D,2,FALSE)</f>
        <v>#N/A</v>
      </c>
    </row>
    <row r="331" spans="1:2" x14ac:dyDescent="0.2">
      <c r="A331" t="s">
        <v>1068</v>
      </c>
      <c r="B331" t="e">
        <f>VLOOKUP(A331,[1]StockPrice!$C:$D,2,FALSE)</f>
        <v>#N/A</v>
      </c>
    </row>
    <row r="332" spans="1:2" x14ac:dyDescent="0.2">
      <c r="A332" t="s">
        <v>739</v>
      </c>
      <c r="B332">
        <f>VLOOKUP(A332,[1]StockPrice!$C:$D,2,FALSE)</f>
        <v>5.3681299999999998</v>
      </c>
    </row>
    <row r="333" spans="1:2" x14ac:dyDescent="0.2">
      <c r="A333" t="s">
        <v>1067</v>
      </c>
      <c r="B333" t="e">
        <f>VLOOKUP(A333,[1]StockPrice!$C:$D,2,FALSE)</f>
        <v>#N/A</v>
      </c>
    </row>
    <row r="334" spans="1:2" x14ac:dyDescent="0.2">
      <c r="A334" t="s">
        <v>1060</v>
      </c>
      <c r="B334" t="e">
        <f>VLOOKUP(A334,[1]StockPrice!$C:$D,2,FALSE)</f>
        <v>#N/A</v>
      </c>
    </row>
    <row r="335" spans="1:2" x14ac:dyDescent="0.2">
      <c r="A335" t="s">
        <v>491</v>
      </c>
      <c r="B335">
        <f>VLOOKUP(A335,[1]StockPrice!$C:$D,2,FALSE)</f>
        <v>13.542400000000001</v>
      </c>
    </row>
    <row r="336" spans="1:2" x14ac:dyDescent="0.2">
      <c r="A336" t="s">
        <v>398</v>
      </c>
      <c r="B336" t="e">
        <f>VLOOKUP(A336,[1]StockPrice!$C:$D,2,FALSE)</f>
        <v>#N/A</v>
      </c>
    </row>
    <row r="337" spans="1:2" x14ac:dyDescent="0.2">
      <c r="A337" t="s">
        <v>1066</v>
      </c>
      <c r="B337" t="e">
        <f>VLOOKUP(A337,[1]StockPrice!$C:$D,2,FALSE)</f>
        <v>#N/A</v>
      </c>
    </row>
    <row r="338" spans="1:2" x14ac:dyDescent="0.2">
      <c r="A338" t="s">
        <v>773</v>
      </c>
      <c r="B338">
        <f>VLOOKUP(A338,[1]StockPrice!$C:$D,2,FALSE)</f>
        <v>10.83</v>
      </c>
    </row>
    <row r="339" spans="1:2" x14ac:dyDescent="0.2">
      <c r="A339" t="s">
        <v>1065</v>
      </c>
      <c r="B339" t="e">
        <f>VLOOKUP(A339,[1]StockPrice!$C:$D,2,FALSE)</f>
        <v>#N/A</v>
      </c>
    </row>
    <row r="340" spans="1:2" x14ac:dyDescent="0.2">
      <c r="A340" t="s">
        <v>896</v>
      </c>
      <c r="B340" t="e">
        <f>VLOOKUP(A340,[1]StockPrice!$C:$D,2,FALSE)</f>
        <v>#N/A</v>
      </c>
    </row>
    <row r="341" spans="1:2" x14ac:dyDescent="0.2">
      <c r="A341" t="s">
        <v>775</v>
      </c>
      <c r="B341" t="e">
        <f>VLOOKUP(A341,[1]StockPrice!$C:$D,2,FALSE)</f>
        <v>#N/A</v>
      </c>
    </row>
    <row r="342" spans="1:2" x14ac:dyDescent="0.2">
      <c r="A342" t="s">
        <v>1064</v>
      </c>
      <c r="B342" t="e">
        <f>VLOOKUP(A342,[1]StockPrice!$C:$D,2,FALSE)</f>
        <v>#N/A</v>
      </c>
    </row>
    <row r="343" spans="1:2" x14ac:dyDescent="0.2">
      <c r="A343" t="s">
        <v>1063</v>
      </c>
      <c r="B343" t="e">
        <f>VLOOKUP(A343,[1]StockPrice!$C:$D,2,FALSE)</f>
        <v>#N/A</v>
      </c>
    </row>
    <row r="344" spans="1:2" x14ac:dyDescent="0.2">
      <c r="A344" t="s">
        <v>204</v>
      </c>
      <c r="B344" t="e">
        <f>VLOOKUP(A344,[1]StockPrice!$C:$D,2,FALSE)</f>
        <v>#N/A</v>
      </c>
    </row>
    <row r="345" spans="1:2" x14ac:dyDescent="0.2">
      <c r="A345" t="s">
        <v>1062</v>
      </c>
      <c r="B345" t="e">
        <f>VLOOKUP(A345,[1]StockPrice!$C:$D,2,FALSE)</f>
        <v>#N/A</v>
      </c>
    </row>
    <row r="346" spans="1:2" x14ac:dyDescent="0.2">
      <c r="A346" t="s">
        <v>1061</v>
      </c>
      <c r="B346" t="e">
        <f>VLOOKUP(A346,[1]StockPrice!$C:$D,2,FALSE)</f>
        <v>#N/A</v>
      </c>
    </row>
    <row r="347" spans="1:2" x14ac:dyDescent="0.2">
      <c r="A347" t="s">
        <v>1059</v>
      </c>
      <c r="B347" t="e">
        <f>VLOOKUP(A347,[1]StockPrice!$C:$D,2,FALSE)</f>
        <v>#N/A</v>
      </c>
    </row>
    <row r="348" spans="1:2" x14ac:dyDescent="0.2">
      <c r="A348" t="s">
        <v>1058</v>
      </c>
      <c r="B348" t="e">
        <f>VLOOKUP(A348,[1]StockPrice!$C:$D,2,FALSE)</f>
        <v>#N/A</v>
      </c>
    </row>
    <row r="349" spans="1:2" x14ac:dyDescent="0.2">
      <c r="A349" t="s">
        <v>1057</v>
      </c>
      <c r="B349" t="e">
        <f>VLOOKUP(A349,[1]StockPrice!$C:$D,2,FALSE)</f>
        <v>#N/A</v>
      </c>
    </row>
    <row r="350" spans="1:2" x14ac:dyDescent="0.2">
      <c r="A350" t="s">
        <v>563</v>
      </c>
      <c r="B350" t="e">
        <f>VLOOKUP(A350,[1]StockPrice!$C:$D,2,FALSE)</f>
        <v>#N/A</v>
      </c>
    </row>
    <row r="351" spans="1:2" x14ac:dyDescent="0.2">
      <c r="A351" t="s">
        <v>1056</v>
      </c>
      <c r="B351" t="e">
        <f>VLOOKUP(A351,[1]StockPrice!$C:$D,2,FALSE)</f>
        <v>#N/A</v>
      </c>
    </row>
    <row r="352" spans="1:2" x14ac:dyDescent="0.2">
      <c r="A352" t="s">
        <v>1055</v>
      </c>
      <c r="B352" t="e">
        <f>VLOOKUP(A352,[1]StockPrice!$C:$D,2,FALSE)</f>
        <v>#N/A</v>
      </c>
    </row>
    <row r="353" spans="1:2" x14ac:dyDescent="0.2">
      <c r="A353" t="s">
        <v>710</v>
      </c>
      <c r="B353" t="e">
        <f>VLOOKUP(A353,[1]StockPrice!$C:$D,2,FALSE)</f>
        <v>#N/A</v>
      </c>
    </row>
    <row r="354" spans="1:2" x14ac:dyDescent="0.2">
      <c r="A354" t="s">
        <v>1004</v>
      </c>
      <c r="B354" t="e">
        <f>VLOOKUP(A354,[1]StockPrice!$C:$D,2,FALSE)</f>
        <v>#N/A</v>
      </c>
    </row>
    <row r="355" spans="1:2" x14ac:dyDescent="0.2">
      <c r="A355" t="s">
        <v>873</v>
      </c>
      <c r="B355" t="e">
        <f>VLOOKUP(A355,[1]StockPrice!$C:$D,2,FALSE)</f>
        <v>#N/A</v>
      </c>
    </row>
    <row r="356" spans="1:2" x14ac:dyDescent="0.2">
      <c r="A356" t="s">
        <v>1054</v>
      </c>
      <c r="B356" t="e">
        <f>VLOOKUP(A356,[1]StockPrice!$C:$D,2,FALSE)</f>
        <v>#N/A</v>
      </c>
    </row>
    <row r="357" spans="1:2" x14ac:dyDescent="0.2">
      <c r="A357" t="s">
        <v>175</v>
      </c>
      <c r="B357" t="e">
        <f>VLOOKUP(A357,[1]StockPrice!$C:$D,2,FALSE)</f>
        <v>#N/A</v>
      </c>
    </row>
    <row r="358" spans="1:2" x14ac:dyDescent="0.2">
      <c r="A358" t="s">
        <v>1052</v>
      </c>
      <c r="B358" t="e">
        <f>VLOOKUP(A358,[1]StockPrice!$C:$D,2,FALSE)</f>
        <v>#N/A</v>
      </c>
    </row>
    <row r="359" spans="1:2" x14ac:dyDescent="0.2">
      <c r="A359" t="s">
        <v>1050</v>
      </c>
      <c r="B359" t="e">
        <f>VLOOKUP(A359,[1]StockPrice!$C:$D,2,FALSE)</f>
        <v>#N/A</v>
      </c>
    </row>
    <row r="360" spans="1:2" x14ac:dyDescent="0.2">
      <c r="A360" t="s">
        <v>960</v>
      </c>
      <c r="B360" t="e">
        <f>VLOOKUP(A360,[1]StockPrice!$C:$D,2,FALSE)</f>
        <v>#N/A</v>
      </c>
    </row>
    <row r="361" spans="1:2" x14ac:dyDescent="0.2">
      <c r="A361" t="s">
        <v>243</v>
      </c>
      <c r="B361">
        <f>VLOOKUP(A361,[1]StockPrice!$C:$D,2,FALSE)</f>
        <v>345.38</v>
      </c>
    </row>
    <row r="362" spans="1:2" x14ac:dyDescent="0.2">
      <c r="A362" t="s">
        <v>359</v>
      </c>
      <c r="B362" t="e">
        <f>VLOOKUP(A362,[1]StockPrice!$C:$D,2,FALSE)</f>
        <v>#N/A</v>
      </c>
    </row>
    <row r="363" spans="1:2" x14ac:dyDescent="0.2">
      <c r="A363" t="s">
        <v>1049</v>
      </c>
      <c r="B363" t="e">
        <f>VLOOKUP(A363,[1]StockPrice!$C:$D,2,FALSE)</f>
        <v>#N/A</v>
      </c>
    </row>
    <row r="364" spans="1:2" x14ac:dyDescent="0.2">
      <c r="A364" t="s">
        <v>1047</v>
      </c>
      <c r="B364" t="e">
        <f>VLOOKUP(A364,[1]StockPrice!$C:$D,2,FALSE)</f>
        <v>#N/A</v>
      </c>
    </row>
    <row r="365" spans="1:2" x14ac:dyDescent="0.2">
      <c r="A365" t="s">
        <v>1048</v>
      </c>
      <c r="B365" t="e">
        <f>VLOOKUP(A365,[1]StockPrice!$C:$D,2,FALSE)</f>
        <v>#N/A</v>
      </c>
    </row>
    <row r="366" spans="1:2" x14ac:dyDescent="0.2">
      <c r="A366" t="s">
        <v>1046</v>
      </c>
      <c r="B366" t="e">
        <f>VLOOKUP(A366,[1]StockPrice!$C:$D,2,FALSE)</f>
        <v>#N/A</v>
      </c>
    </row>
    <row r="367" spans="1:2" x14ac:dyDescent="0.2">
      <c r="A367" t="s">
        <v>1045</v>
      </c>
      <c r="B367" t="e">
        <f>VLOOKUP(A367,[1]StockPrice!$C:$D,2,FALSE)</f>
        <v>#N/A</v>
      </c>
    </row>
    <row r="368" spans="1:2" x14ac:dyDescent="0.2">
      <c r="A368" t="s">
        <v>849</v>
      </c>
      <c r="B368" t="e">
        <f>VLOOKUP(A368,[1]StockPrice!$C:$D,2,FALSE)</f>
        <v>#N/A</v>
      </c>
    </row>
    <row r="369" spans="1:2" x14ac:dyDescent="0.2">
      <c r="A369" t="s">
        <v>1036</v>
      </c>
      <c r="B369" t="e">
        <f>VLOOKUP(A369,[1]StockPrice!$C:$D,2,FALSE)</f>
        <v>#N/A</v>
      </c>
    </row>
    <row r="370" spans="1:2" x14ac:dyDescent="0.2">
      <c r="A370" t="s">
        <v>1044</v>
      </c>
      <c r="B370" t="e">
        <f>VLOOKUP(A370,[1]StockPrice!$C:$D,2,FALSE)</f>
        <v>#N/A</v>
      </c>
    </row>
    <row r="371" spans="1:2" x14ac:dyDescent="0.2">
      <c r="A371" t="s">
        <v>1043</v>
      </c>
      <c r="B371" t="e">
        <f>VLOOKUP(A371,[1]StockPrice!$C:$D,2,FALSE)</f>
        <v>#N/A</v>
      </c>
    </row>
    <row r="372" spans="1:2" x14ac:dyDescent="0.2">
      <c r="A372" t="s">
        <v>321</v>
      </c>
      <c r="B372">
        <f>VLOOKUP(A372,[1]StockPrice!$C:$D,2,FALSE)</f>
        <v>743</v>
      </c>
    </row>
    <row r="373" spans="1:2" x14ac:dyDescent="0.2">
      <c r="A373" t="s">
        <v>670</v>
      </c>
      <c r="B373">
        <f>VLOOKUP(A373,[1]StockPrice!$C:$D,2,FALSE)</f>
        <v>2.7110500000000002</v>
      </c>
    </row>
    <row r="374" spans="1:2" x14ac:dyDescent="0.2">
      <c r="A374" t="s">
        <v>622</v>
      </c>
      <c r="B374">
        <f>VLOOKUP(A374,[1]StockPrice!$C:$D,2,FALSE)</f>
        <v>1.1000000000000001</v>
      </c>
    </row>
    <row r="375" spans="1:2" x14ac:dyDescent="0.2">
      <c r="A375" t="s">
        <v>851</v>
      </c>
      <c r="B375">
        <f>VLOOKUP(A375,[1]StockPrice!$C:$D,2,FALSE)</f>
        <v>19.770199999999999</v>
      </c>
    </row>
    <row r="376" spans="1:2" x14ac:dyDescent="0.2">
      <c r="A376" t="s">
        <v>1039</v>
      </c>
      <c r="B376" t="e">
        <f>VLOOKUP(A376,[1]StockPrice!$C:$D,2,FALSE)</f>
        <v>#N/A</v>
      </c>
    </row>
    <row r="377" spans="1:2" x14ac:dyDescent="0.2">
      <c r="A377" t="s">
        <v>1038</v>
      </c>
      <c r="B377" t="e">
        <f>VLOOKUP(A377,[1]StockPrice!$C:$D,2,FALSE)</f>
        <v>#N/A</v>
      </c>
    </row>
    <row r="378" spans="1:2" x14ac:dyDescent="0.2">
      <c r="A378" t="s">
        <v>731</v>
      </c>
      <c r="B378" t="e">
        <f>VLOOKUP(A378,[1]StockPrice!$C:$D,2,FALSE)</f>
        <v>#N/A</v>
      </c>
    </row>
    <row r="379" spans="1:2" x14ac:dyDescent="0.2">
      <c r="A379" t="s">
        <v>946</v>
      </c>
      <c r="B379">
        <f>VLOOKUP(A379,[1]StockPrice!$C:$D,2,FALSE)</f>
        <v>701.35</v>
      </c>
    </row>
    <row r="380" spans="1:2" x14ac:dyDescent="0.2">
      <c r="A380" t="s">
        <v>1037</v>
      </c>
      <c r="B380" t="e">
        <f>VLOOKUP(A380,[1]StockPrice!$C:$D,2,FALSE)</f>
        <v>#N/A</v>
      </c>
    </row>
    <row r="381" spans="1:2" x14ac:dyDescent="0.2">
      <c r="A381" t="s">
        <v>1035</v>
      </c>
      <c r="B381" t="e">
        <f>VLOOKUP(A381,[1]StockPrice!$C:$D,2,FALSE)</f>
        <v>#N/A</v>
      </c>
    </row>
    <row r="382" spans="1:2" x14ac:dyDescent="0.2">
      <c r="A382" t="s">
        <v>1033</v>
      </c>
      <c r="B382" t="e">
        <f>VLOOKUP(A382,[1]StockPrice!$C:$D,2,FALSE)</f>
        <v>#N/A</v>
      </c>
    </row>
    <row r="383" spans="1:2" x14ac:dyDescent="0.2">
      <c r="A383" t="s">
        <v>1034</v>
      </c>
      <c r="B383">
        <f>VLOOKUP(A383,[1]StockPrice!$C:$D,2,FALSE)</f>
        <v>5383</v>
      </c>
    </row>
    <row r="384" spans="1:2" x14ac:dyDescent="0.2">
      <c r="A384" t="s">
        <v>1032</v>
      </c>
      <c r="B384" t="e">
        <f>VLOOKUP(A384,[1]StockPrice!$C:$D,2,FALSE)</f>
        <v>#N/A</v>
      </c>
    </row>
    <row r="385" spans="1:2" x14ac:dyDescent="0.2">
      <c r="A385" t="s">
        <v>1031</v>
      </c>
      <c r="B385" t="e">
        <f>VLOOKUP(A385,[1]StockPrice!$C:$D,2,FALSE)</f>
        <v>#N/A</v>
      </c>
    </row>
    <row r="386" spans="1:2" x14ac:dyDescent="0.2">
      <c r="A386" t="s">
        <v>1030</v>
      </c>
      <c r="B386" t="e">
        <f>VLOOKUP(A386,[1]StockPrice!$C:$D,2,FALSE)</f>
        <v>#N/A</v>
      </c>
    </row>
    <row r="387" spans="1:2" x14ac:dyDescent="0.2">
      <c r="A387" t="s">
        <v>1029</v>
      </c>
      <c r="B387" t="e">
        <f>VLOOKUP(A387,[1]StockPrice!$C:$D,2,FALSE)</f>
        <v>#N/A</v>
      </c>
    </row>
    <row r="388" spans="1:2" x14ac:dyDescent="0.2">
      <c r="A388" t="s">
        <v>239</v>
      </c>
      <c r="B388" t="e">
        <f>VLOOKUP(A388,[1]StockPrice!$C:$D,2,FALSE)</f>
        <v>#N/A</v>
      </c>
    </row>
    <row r="389" spans="1:2" x14ac:dyDescent="0.2">
      <c r="A389" t="s">
        <v>1028</v>
      </c>
      <c r="B389" t="e">
        <f>VLOOKUP(A389,[1]StockPrice!$C:$D,2,FALSE)</f>
        <v>#N/A</v>
      </c>
    </row>
    <row r="390" spans="1:2" x14ac:dyDescent="0.2">
      <c r="A390" t="s">
        <v>1027</v>
      </c>
      <c r="B390" t="e">
        <f>VLOOKUP(A390,[1]StockPrice!$C:$D,2,FALSE)</f>
        <v>#N/A</v>
      </c>
    </row>
    <row r="391" spans="1:2" x14ac:dyDescent="0.2">
      <c r="A391" t="s">
        <v>37</v>
      </c>
      <c r="B391" t="e">
        <f>VLOOKUP(A391,[1]StockPrice!$C:$D,2,FALSE)</f>
        <v>#N/A</v>
      </c>
    </row>
    <row r="392" spans="1:2" x14ac:dyDescent="0.2">
      <c r="A392" t="s">
        <v>1026</v>
      </c>
      <c r="B392" t="e">
        <f>VLOOKUP(A392,[1]StockPrice!$C:$D,2,FALSE)</f>
        <v>#N/A</v>
      </c>
    </row>
    <row r="393" spans="1:2" x14ac:dyDescent="0.2">
      <c r="A393" t="s">
        <v>1024</v>
      </c>
      <c r="B393" t="e">
        <f>VLOOKUP(A393,[1]StockPrice!$C:$D,2,FALSE)</f>
        <v>#N/A</v>
      </c>
    </row>
    <row r="394" spans="1:2" x14ac:dyDescent="0.2">
      <c r="A394" t="s">
        <v>1023</v>
      </c>
      <c r="B394" t="e">
        <f>VLOOKUP(A394,[1]StockPrice!$C:$D,2,FALSE)</f>
        <v>#N/A</v>
      </c>
    </row>
    <row r="395" spans="1:2" x14ac:dyDescent="0.2">
      <c r="A395" t="s">
        <v>1025</v>
      </c>
      <c r="B395" t="e">
        <f>VLOOKUP(A395,[1]StockPrice!$C:$D,2,FALSE)</f>
        <v>#N/A</v>
      </c>
    </row>
    <row r="396" spans="1:2" x14ac:dyDescent="0.2">
      <c r="A396" t="s">
        <v>1020</v>
      </c>
      <c r="B396" t="e">
        <f>VLOOKUP(A396,[1]StockPrice!$C:$D,2,FALSE)</f>
        <v>#N/A</v>
      </c>
    </row>
    <row r="397" spans="1:2" x14ac:dyDescent="0.2">
      <c r="A397" t="s">
        <v>1019</v>
      </c>
      <c r="B397">
        <f>VLOOKUP(A397,[1]StockPrice!$C:$D,2,FALSE)</f>
        <v>13.87</v>
      </c>
    </row>
    <row r="398" spans="1:2" x14ac:dyDescent="0.2">
      <c r="A398" t="s">
        <v>228</v>
      </c>
      <c r="B398" t="e">
        <f>VLOOKUP(A398,[1]StockPrice!$C:$D,2,FALSE)</f>
        <v>#N/A</v>
      </c>
    </row>
    <row r="399" spans="1:2" x14ac:dyDescent="0.2">
      <c r="A399" t="s">
        <v>1018</v>
      </c>
      <c r="B399" t="e">
        <f>VLOOKUP(A399,[1]StockPrice!$C:$D,2,FALSE)</f>
        <v>#N/A</v>
      </c>
    </row>
    <row r="400" spans="1:2" x14ac:dyDescent="0.2">
      <c r="A400" t="s">
        <v>1016</v>
      </c>
      <c r="B400" t="e">
        <f>VLOOKUP(A400,[1]StockPrice!$C:$D,2,FALSE)</f>
        <v>#N/A</v>
      </c>
    </row>
    <row r="401" spans="1:2" x14ac:dyDescent="0.2">
      <c r="A401" t="s">
        <v>1017</v>
      </c>
      <c r="B401" t="e">
        <f>VLOOKUP(A401,[1]StockPrice!$C:$D,2,FALSE)</f>
        <v>#N/A</v>
      </c>
    </row>
    <row r="402" spans="1:2" x14ac:dyDescent="0.2">
      <c r="A402" t="s">
        <v>1015</v>
      </c>
      <c r="B402" t="e">
        <f>VLOOKUP(A402,[1]StockPrice!$C:$D,2,FALSE)</f>
        <v>#N/A</v>
      </c>
    </row>
    <row r="403" spans="1:2" x14ac:dyDescent="0.2">
      <c r="A403" t="s">
        <v>1014</v>
      </c>
      <c r="B403" t="e">
        <f>VLOOKUP(A403,[1]StockPrice!$C:$D,2,FALSE)</f>
        <v>#N/A</v>
      </c>
    </row>
    <row r="404" spans="1:2" x14ac:dyDescent="0.2">
      <c r="A404" t="s">
        <v>1013</v>
      </c>
      <c r="B404" t="e">
        <f>VLOOKUP(A404,[1]StockPrice!$C:$D,2,FALSE)</f>
        <v>#N/A</v>
      </c>
    </row>
    <row r="405" spans="1:2" x14ac:dyDescent="0.2">
      <c r="A405" t="s">
        <v>805</v>
      </c>
      <c r="B405" t="e">
        <f>VLOOKUP(A405,[1]StockPrice!$C:$D,2,FALSE)</f>
        <v>#N/A</v>
      </c>
    </row>
    <row r="406" spans="1:2" x14ac:dyDescent="0.2">
      <c r="A406" t="s">
        <v>1011</v>
      </c>
      <c r="B406" t="e">
        <f>VLOOKUP(A406,[1]StockPrice!$C:$D,2,FALSE)</f>
        <v>#N/A</v>
      </c>
    </row>
    <row r="407" spans="1:2" x14ac:dyDescent="0.2">
      <c r="A407" t="s">
        <v>740</v>
      </c>
      <c r="B407" t="e">
        <f>VLOOKUP(A407,[1]StockPrice!$C:$D,2,FALSE)</f>
        <v>#N/A</v>
      </c>
    </row>
    <row r="408" spans="1:2" x14ac:dyDescent="0.2">
      <c r="A408" t="s">
        <v>1012</v>
      </c>
      <c r="B408" t="e">
        <f>VLOOKUP(A408,[1]StockPrice!$C:$D,2,FALSE)</f>
        <v>#N/A</v>
      </c>
    </row>
    <row r="409" spans="1:2" x14ac:dyDescent="0.2">
      <c r="A409" t="s">
        <v>756</v>
      </c>
      <c r="B409" t="e">
        <f>VLOOKUP(A409,[1]StockPrice!$C:$D,2,FALSE)</f>
        <v>#N/A</v>
      </c>
    </row>
    <row r="410" spans="1:2" x14ac:dyDescent="0.2">
      <c r="A410" t="s">
        <v>1010</v>
      </c>
      <c r="B410" t="e">
        <f>VLOOKUP(A410,[1]StockPrice!$C:$D,2,FALSE)</f>
        <v>#N/A</v>
      </c>
    </row>
    <row r="411" spans="1:2" x14ac:dyDescent="0.2">
      <c r="A411" t="s">
        <v>110</v>
      </c>
      <c r="B411" t="e">
        <f>VLOOKUP(A411,[1]StockPrice!$C:$D,2,FALSE)</f>
        <v>#N/A</v>
      </c>
    </row>
    <row r="412" spans="1:2" x14ac:dyDescent="0.2">
      <c r="A412" t="s">
        <v>1008</v>
      </c>
      <c r="B412" t="e">
        <f>VLOOKUP(A412,[1]StockPrice!$C:$D,2,FALSE)</f>
        <v>#N/A</v>
      </c>
    </row>
    <row r="413" spans="1:2" x14ac:dyDescent="0.2">
      <c r="A413" t="s">
        <v>880</v>
      </c>
      <c r="B413" t="e">
        <f>VLOOKUP(A413,[1]StockPrice!$C:$D,2,FALSE)</f>
        <v>#N/A</v>
      </c>
    </row>
    <row r="414" spans="1:2" x14ac:dyDescent="0.2">
      <c r="A414" t="s">
        <v>1009</v>
      </c>
      <c r="B414" t="e">
        <f>VLOOKUP(A414,[1]StockPrice!$C:$D,2,FALSE)</f>
        <v>#N/A</v>
      </c>
    </row>
    <row r="415" spans="1:2" x14ac:dyDescent="0.2">
      <c r="A415" t="s">
        <v>1005</v>
      </c>
      <c r="B415" t="e">
        <f>VLOOKUP(A415,[1]StockPrice!$C:$D,2,FALSE)</f>
        <v>#N/A</v>
      </c>
    </row>
    <row r="416" spans="1:2" x14ac:dyDescent="0.2">
      <c r="A416" t="s">
        <v>1007</v>
      </c>
      <c r="B416" t="e">
        <f>VLOOKUP(A416,[1]StockPrice!$C:$D,2,FALSE)</f>
        <v>#N/A</v>
      </c>
    </row>
    <row r="417" spans="1:2" x14ac:dyDescent="0.2">
      <c r="A417" t="s">
        <v>1006</v>
      </c>
      <c r="B417" t="e">
        <f>VLOOKUP(A417,[1]StockPrice!$C:$D,2,FALSE)</f>
        <v>#N/A</v>
      </c>
    </row>
    <row r="418" spans="1:2" x14ac:dyDescent="0.2">
      <c r="A418" t="s">
        <v>1003</v>
      </c>
      <c r="B418" t="e">
        <f>VLOOKUP(A418,[1]StockPrice!$C:$D,2,FALSE)</f>
        <v>#N/A</v>
      </c>
    </row>
    <row r="419" spans="1:2" x14ac:dyDescent="0.2">
      <c r="A419" t="s">
        <v>1001</v>
      </c>
      <c r="B419" t="e">
        <f>VLOOKUP(A419,[1]StockPrice!$C:$D,2,FALSE)</f>
        <v>#N/A</v>
      </c>
    </row>
    <row r="420" spans="1:2" x14ac:dyDescent="0.2">
      <c r="A420" t="s">
        <v>998</v>
      </c>
      <c r="B420">
        <f>VLOOKUP(A420,[1]StockPrice!$C:$D,2,FALSE)</f>
        <v>0.36080000000000001</v>
      </c>
    </row>
    <row r="421" spans="1:2" x14ac:dyDescent="0.2">
      <c r="A421" t="s">
        <v>999</v>
      </c>
      <c r="B421" t="e">
        <f>VLOOKUP(A421,[1]StockPrice!$C:$D,2,FALSE)</f>
        <v>#N/A</v>
      </c>
    </row>
    <row r="422" spans="1:2" x14ac:dyDescent="0.2">
      <c r="A422" t="s">
        <v>995</v>
      </c>
      <c r="B422" t="e">
        <f>VLOOKUP(A422,[1]StockPrice!$C:$D,2,FALSE)</f>
        <v>#N/A</v>
      </c>
    </row>
    <row r="423" spans="1:2" x14ac:dyDescent="0.2">
      <c r="A423" t="s">
        <v>832</v>
      </c>
      <c r="B423" t="e">
        <f>VLOOKUP(A423,[1]StockPrice!$C:$D,2,FALSE)</f>
        <v>#N/A</v>
      </c>
    </row>
    <row r="424" spans="1:2" x14ac:dyDescent="0.2">
      <c r="A424" t="s">
        <v>990</v>
      </c>
      <c r="B424" t="e">
        <f>VLOOKUP(A424,[1]StockPrice!$C:$D,2,FALSE)</f>
        <v>#N/A</v>
      </c>
    </row>
    <row r="425" spans="1:2" x14ac:dyDescent="0.2">
      <c r="A425" t="s">
        <v>92</v>
      </c>
      <c r="B425" t="e">
        <f>VLOOKUP(A425,[1]StockPrice!$C:$D,2,FALSE)</f>
        <v>#N/A</v>
      </c>
    </row>
    <row r="426" spans="1:2" x14ac:dyDescent="0.2">
      <c r="A426" t="s">
        <v>989</v>
      </c>
      <c r="B426" t="e">
        <f>VLOOKUP(A426,[1]StockPrice!$C:$D,2,FALSE)</f>
        <v>#N/A</v>
      </c>
    </row>
    <row r="427" spans="1:2" x14ac:dyDescent="0.2">
      <c r="A427" t="s">
        <v>994</v>
      </c>
      <c r="B427" t="e">
        <f>VLOOKUP(A427,[1]StockPrice!$C:$D,2,FALSE)</f>
        <v>#N/A</v>
      </c>
    </row>
    <row r="428" spans="1:2" x14ac:dyDescent="0.2">
      <c r="A428" t="s">
        <v>993</v>
      </c>
      <c r="B428" t="e">
        <f>VLOOKUP(A428,[1]StockPrice!$C:$D,2,FALSE)</f>
        <v>#N/A</v>
      </c>
    </row>
    <row r="429" spans="1:2" x14ac:dyDescent="0.2">
      <c r="A429" t="s">
        <v>992</v>
      </c>
      <c r="B429" t="e">
        <f>VLOOKUP(A429,[1]StockPrice!$C:$D,2,FALSE)</f>
        <v>#N/A</v>
      </c>
    </row>
    <row r="430" spans="1:2" x14ac:dyDescent="0.2">
      <c r="A430" t="s">
        <v>986</v>
      </c>
      <c r="B430" t="e">
        <f>VLOOKUP(A430,[1]StockPrice!$C:$D,2,FALSE)</f>
        <v>#N/A</v>
      </c>
    </row>
    <row r="431" spans="1:2" x14ac:dyDescent="0.2">
      <c r="A431" t="s">
        <v>983</v>
      </c>
      <c r="B431" t="e">
        <f>VLOOKUP(A431,[1]StockPrice!$C:$D,2,FALSE)</f>
        <v>#N/A</v>
      </c>
    </row>
    <row r="432" spans="1:2" x14ac:dyDescent="0.2">
      <c r="A432" t="s">
        <v>772</v>
      </c>
      <c r="B432" t="e">
        <f>VLOOKUP(A432,[1]StockPrice!$C:$D,2,FALSE)</f>
        <v>#N/A</v>
      </c>
    </row>
    <row r="433" spans="1:2" x14ac:dyDescent="0.2">
      <c r="A433" t="s">
        <v>982</v>
      </c>
      <c r="B433" t="e">
        <f>VLOOKUP(A433,[1]StockPrice!$C:$D,2,FALSE)</f>
        <v>#N/A</v>
      </c>
    </row>
    <row r="434" spans="1:2" x14ac:dyDescent="0.2">
      <c r="A434" t="s">
        <v>985</v>
      </c>
      <c r="B434" t="e">
        <f>VLOOKUP(A434,[1]StockPrice!$C:$D,2,FALSE)</f>
        <v>#N/A</v>
      </c>
    </row>
    <row r="435" spans="1:2" x14ac:dyDescent="0.2">
      <c r="A435" t="s">
        <v>984</v>
      </c>
      <c r="B435" t="e">
        <f>VLOOKUP(A435,[1]StockPrice!$C:$D,2,FALSE)</f>
        <v>#N/A</v>
      </c>
    </row>
    <row r="436" spans="1:2" x14ac:dyDescent="0.2">
      <c r="A436" t="s">
        <v>979</v>
      </c>
      <c r="B436" t="e">
        <f>VLOOKUP(A436,[1]StockPrice!$C:$D,2,FALSE)</f>
        <v>#N/A</v>
      </c>
    </row>
    <row r="437" spans="1:2" x14ac:dyDescent="0.2">
      <c r="A437" t="s">
        <v>981</v>
      </c>
      <c r="B437" t="e">
        <f>VLOOKUP(A437,[1]StockPrice!$C:$D,2,FALSE)</f>
        <v>#N/A</v>
      </c>
    </row>
    <row r="438" spans="1:2" x14ac:dyDescent="0.2">
      <c r="A438" t="s">
        <v>980</v>
      </c>
      <c r="B438" t="e">
        <f>VLOOKUP(A438,[1]StockPrice!$C:$D,2,FALSE)</f>
        <v>#N/A</v>
      </c>
    </row>
    <row r="439" spans="1:2" x14ac:dyDescent="0.2">
      <c r="A439" t="s">
        <v>977</v>
      </c>
      <c r="B439" t="e">
        <f>VLOOKUP(A439,[1]StockPrice!$C:$D,2,FALSE)</f>
        <v>#N/A</v>
      </c>
    </row>
    <row r="440" spans="1:2" x14ac:dyDescent="0.2">
      <c r="A440" t="s">
        <v>560</v>
      </c>
      <c r="B440">
        <f>VLOOKUP(A440,[1]StockPrice!$C:$D,2,FALSE)</f>
        <v>183.36</v>
      </c>
    </row>
    <row r="441" spans="1:2" x14ac:dyDescent="0.2">
      <c r="A441" t="s">
        <v>976</v>
      </c>
      <c r="B441" t="e">
        <f>VLOOKUP(A441,[1]StockPrice!$C:$D,2,FALSE)</f>
        <v>#N/A</v>
      </c>
    </row>
    <row r="442" spans="1:2" x14ac:dyDescent="0.2">
      <c r="A442" t="s">
        <v>978</v>
      </c>
      <c r="B442" t="e">
        <f>VLOOKUP(A442,[1]StockPrice!$C:$D,2,FALSE)</f>
        <v>#N/A</v>
      </c>
    </row>
    <row r="443" spans="1:2" x14ac:dyDescent="0.2">
      <c r="A443" t="s">
        <v>972</v>
      </c>
      <c r="B443" t="e">
        <f>VLOOKUP(A443,[1]StockPrice!$C:$D,2,FALSE)</f>
        <v>#N/A</v>
      </c>
    </row>
    <row r="444" spans="1:2" x14ac:dyDescent="0.2">
      <c r="A444" t="s">
        <v>974</v>
      </c>
      <c r="B444" t="e">
        <f>VLOOKUP(A444,[1]StockPrice!$C:$D,2,FALSE)</f>
        <v>#N/A</v>
      </c>
    </row>
    <row r="445" spans="1:2" x14ac:dyDescent="0.2">
      <c r="A445" t="s">
        <v>967</v>
      </c>
      <c r="B445" t="e">
        <f>VLOOKUP(A445,[1]StockPrice!$C:$D,2,FALSE)</f>
        <v>#N/A</v>
      </c>
    </row>
    <row r="446" spans="1:2" x14ac:dyDescent="0.2">
      <c r="A446" t="s">
        <v>975</v>
      </c>
      <c r="B446" t="e">
        <f>VLOOKUP(A446,[1]StockPrice!$C:$D,2,FALSE)</f>
        <v>#N/A</v>
      </c>
    </row>
    <row r="447" spans="1:2" x14ac:dyDescent="0.2">
      <c r="A447" t="s">
        <v>973</v>
      </c>
      <c r="B447" t="e">
        <f>VLOOKUP(A447,[1]StockPrice!$C:$D,2,FALSE)</f>
        <v>#N/A</v>
      </c>
    </row>
    <row r="448" spans="1:2" x14ac:dyDescent="0.2">
      <c r="A448" t="s">
        <v>970</v>
      </c>
      <c r="B448" t="e">
        <f>VLOOKUP(A448,[1]StockPrice!$C:$D,2,FALSE)</f>
        <v>#N/A</v>
      </c>
    </row>
    <row r="449" spans="1:2" x14ac:dyDescent="0.2">
      <c r="A449" t="s">
        <v>971</v>
      </c>
      <c r="B449" t="e">
        <f>VLOOKUP(A449,[1]StockPrice!$C:$D,2,FALSE)</f>
        <v>#N/A</v>
      </c>
    </row>
    <row r="450" spans="1:2" x14ac:dyDescent="0.2">
      <c r="A450" t="s">
        <v>965</v>
      </c>
      <c r="B450" t="e">
        <f>VLOOKUP(A450,[1]StockPrice!$C:$D,2,FALSE)</f>
        <v>#N/A</v>
      </c>
    </row>
    <row r="451" spans="1:2" x14ac:dyDescent="0.2">
      <c r="A451" t="s">
        <v>966</v>
      </c>
      <c r="B451" t="e">
        <f>VLOOKUP(A451,[1]StockPrice!$C:$D,2,FALSE)</f>
        <v>#N/A</v>
      </c>
    </row>
    <row r="452" spans="1:2" x14ac:dyDescent="0.2">
      <c r="A452" t="s">
        <v>964</v>
      </c>
      <c r="B452" t="e">
        <f>VLOOKUP(A452,[1]StockPrice!$C:$D,2,FALSE)</f>
        <v>#N/A</v>
      </c>
    </row>
    <row r="453" spans="1:2" x14ac:dyDescent="0.2">
      <c r="A453" t="s">
        <v>576</v>
      </c>
      <c r="B453" t="e">
        <f>VLOOKUP(A453,[1]StockPrice!$C:$D,2,FALSE)</f>
        <v>#N/A</v>
      </c>
    </row>
    <row r="454" spans="1:2" x14ac:dyDescent="0.2">
      <c r="A454" t="s">
        <v>963</v>
      </c>
      <c r="B454" t="e">
        <f>VLOOKUP(A454,[1]StockPrice!$C:$D,2,FALSE)</f>
        <v>#N/A</v>
      </c>
    </row>
    <row r="455" spans="1:2" x14ac:dyDescent="0.2">
      <c r="A455" t="s">
        <v>962</v>
      </c>
      <c r="B455" t="e">
        <f>VLOOKUP(A455,[1]StockPrice!$C:$D,2,FALSE)</f>
        <v>#N/A</v>
      </c>
    </row>
    <row r="456" spans="1:2" x14ac:dyDescent="0.2">
      <c r="A456" t="s">
        <v>959</v>
      </c>
      <c r="B456" t="e">
        <f>VLOOKUP(A456,[1]StockPrice!$C:$D,2,FALSE)</f>
        <v>#N/A</v>
      </c>
    </row>
    <row r="457" spans="1:2" x14ac:dyDescent="0.2">
      <c r="A457" t="s">
        <v>961</v>
      </c>
      <c r="B457" t="e">
        <f>VLOOKUP(A457,[1]StockPrice!$C:$D,2,FALSE)</f>
        <v>#N/A</v>
      </c>
    </row>
    <row r="458" spans="1:2" x14ac:dyDescent="0.2">
      <c r="A458" t="s">
        <v>958</v>
      </c>
      <c r="B458" t="e">
        <f>VLOOKUP(A458,[1]StockPrice!$C:$D,2,FALSE)</f>
        <v>#N/A</v>
      </c>
    </row>
    <row r="459" spans="1:2" x14ac:dyDescent="0.2">
      <c r="A459" t="s">
        <v>956</v>
      </c>
      <c r="B459" t="e">
        <f>VLOOKUP(A459,[1]StockPrice!$C:$D,2,FALSE)</f>
        <v>#N/A</v>
      </c>
    </row>
    <row r="460" spans="1:2" x14ac:dyDescent="0.2">
      <c r="A460" t="s">
        <v>957</v>
      </c>
      <c r="B460" t="e">
        <f>VLOOKUP(A460,[1]StockPrice!$C:$D,2,FALSE)</f>
        <v>#N/A</v>
      </c>
    </row>
    <row r="461" spans="1:2" x14ac:dyDescent="0.2">
      <c r="A461" t="s">
        <v>953</v>
      </c>
      <c r="B461" t="e">
        <f>VLOOKUP(A461,[1]StockPrice!$C:$D,2,FALSE)</f>
        <v>#N/A</v>
      </c>
    </row>
    <row r="462" spans="1:2" x14ac:dyDescent="0.2">
      <c r="A462" t="s">
        <v>952</v>
      </c>
      <c r="B462" t="e">
        <f>VLOOKUP(A462,[1]StockPrice!$C:$D,2,FALSE)</f>
        <v>#N/A</v>
      </c>
    </row>
    <row r="463" spans="1:2" x14ac:dyDescent="0.2">
      <c r="A463" t="s">
        <v>954</v>
      </c>
      <c r="B463" t="e">
        <f>VLOOKUP(A463,[1]StockPrice!$C:$D,2,FALSE)</f>
        <v>#N/A</v>
      </c>
    </row>
    <row r="464" spans="1:2" x14ac:dyDescent="0.2">
      <c r="A464" t="s">
        <v>616</v>
      </c>
      <c r="B464" t="e">
        <f>VLOOKUP(A464,[1]StockPrice!$C:$D,2,FALSE)</f>
        <v>#N/A</v>
      </c>
    </row>
    <row r="465" spans="1:2" x14ac:dyDescent="0.2">
      <c r="A465" t="s">
        <v>947</v>
      </c>
      <c r="B465" t="e">
        <f>VLOOKUP(A465,[1]StockPrice!$C:$D,2,FALSE)</f>
        <v>#N/A</v>
      </c>
    </row>
    <row r="466" spans="1:2" x14ac:dyDescent="0.2">
      <c r="A466" t="s">
        <v>948</v>
      </c>
      <c r="B466" t="e">
        <f>VLOOKUP(A466,[1]StockPrice!$C:$D,2,FALSE)</f>
        <v>#N/A</v>
      </c>
    </row>
    <row r="467" spans="1:2" x14ac:dyDescent="0.2">
      <c r="A467" t="s">
        <v>950</v>
      </c>
      <c r="B467" t="e">
        <f>VLOOKUP(A467,[1]StockPrice!$C:$D,2,FALSE)</f>
        <v>#N/A</v>
      </c>
    </row>
    <row r="468" spans="1:2" x14ac:dyDescent="0.2">
      <c r="A468" t="s">
        <v>951</v>
      </c>
      <c r="B468" t="e">
        <f>VLOOKUP(A468,[1]StockPrice!$C:$D,2,FALSE)</f>
        <v>#N/A</v>
      </c>
    </row>
    <row r="469" spans="1:2" x14ac:dyDescent="0.2">
      <c r="A469" t="s">
        <v>944</v>
      </c>
      <c r="B469" t="e">
        <f>VLOOKUP(A469,[1]StockPrice!$C:$D,2,FALSE)</f>
        <v>#N/A</v>
      </c>
    </row>
    <row r="470" spans="1:2" x14ac:dyDescent="0.2">
      <c r="A470" t="s">
        <v>940</v>
      </c>
      <c r="B470" t="e">
        <f>VLOOKUP(A470,[1]StockPrice!$C:$D,2,FALSE)</f>
        <v>#N/A</v>
      </c>
    </row>
    <row r="471" spans="1:2" x14ac:dyDescent="0.2">
      <c r="A471" t="s">
        <v>943</v>
      </c>
      <c r="B471" t="e">
        <f>VLOOKUP(A471,[1]StockPrice!$C:$D,2,FALSE)</f>
        <v>#N/A</v>
      </c>
    </row>
    <row r="472" spans="1:2" x14ac:dyDescent="0.2">
      <c r="A472" t="s">
        <v>937</v>
      </c>
      <c r="B472">
        <f>VLOOKUP(A472,[1]StockPrice!$C:$D,2,FALSE)</f>
        <v>92.87</v>
      </c>
    </row>
    <row r="473" spans="1:2" x14ac:dyDescent="0.2">
      <c r="A473" t="s">
        <v>938</v>
      </c>
      <c r="B473" t="e">
        <f>VLOOKUP(A473,[1]StockPrice!$C:$D,2,FALSE)</f>
        <v>#N/A</v>
      </c>
    </row>
    <row r="474" spans="1:2" x14ac:dyDescent="0.2">
      <c r="A474" t="s">
        <v>939</v>
      </c>
      <c r="B474" t="e">
        <f>VLOOKUP(A474,[1]StockPrice!$C:$D,2,FALSE)</f>
        <v>#N/A</v>
      </c>
    </row>
    <row r="475" spans="1:2" x14ac:dyDescent="0.2">
      <c r="A475" t="s">
        <v>32</v>
      </c>
      <c r="B475" t="e">
        <f>VLOOKUP(A475,[1]StockPrice!$C:$D,2,FALSE)</f>
        <v>#N/A</v>
      </c>
    </row>
    <row r="476" spans="1:2" x14ac:dyDescent="0.2">
      <c r="A476" t="s">
        <v>684</v>
      </c>
      <c r="B476">
        <f>VLOOKUP(A476,[1]StockPrice!$C:$D,2,FALSE)</f>
        <v>73.010000000000005</v>
      </c>
    </row>
    <row r="477" spans="1:2" x14ac:dyDescent="0.2">
      <c r="A477" t="s">
        <v>935</v>
      </c>
      <c r="B477" t="e">
        <f>VLOOKUP(A477,[1]StockPrice!$C:$D,2,FALSE)</f>
        <v>#N/A</v>
      </c>
    </row>
    <row r="478" spans="1:2" x14ac:dyDescent="0.2">
      <c r="A478" t="s">
        <v>936</v>
      </c>
      <c r="B478" t="e">
        <f>VLOOKUP(A478,[1]StockPrice!$C:$D,2,FALSE)</f>
        <v>#N/A</v>
      </c>
    </row>
    <row r="479" spans="1:2" x14ac:dyDescent="0.2">
      <c r="A479" t="s">
        <v>571</v>
      </c>
      <c r="B479" t="e">
        <f>VLOOKUP(A479,[1]StockPrice!$C:$D,2,FALSE)</f>
        <v>#N/A</v>
      </c>
    </row>
    <row r="480" spans="1:2" x14ac:dyDescent="0.2">
      <c r="A480" t="s">
        <v>933</v>
      </c>
      <c r="B480" t="e">
        <f>VLOOKUP(A480,[1]StockPrice!$C:$D,2,FALSE)</f>
        <v>#N/A</v>
      </c>
    </row>
    <row r="481" spans="1:2" x14ac:dyDescent="0.2">
      <c r="A481" t="s">
        <v>934</v>
      </c>
      <c r="B481" t="e">
        <f>VLOOKUP(A481,[1]StockPrice!$C:$D,2,FALSE)</f>
        <v>#N/A</v>
      </c>
    </row>
    <row r="482" spans="1:2" x14ac:dyDescent="0.2">
      <c r="A482" t="s">
        <v>930</v>
      </c>
      <c r="B482" t="e">
        <f>VLOOKUP(A482,[1]StockPrice!$C:$D,2,FALSE)</f>
        <v>#N/A</v>
      </c>
    </row>
    <row r="483" spans="1:2" x14ac:dyDescent="0.2">
      <c r="A483" t="s">
        <v>927</v>
      </c>
      <c r="B483" t="e">
        <f>VLOOKUP(A483,[1]StockPrice!$C:$D,2,FALSE)</f>
        <v>#N/A</v>
      </c>
    </row>
    <row r="484" spans="1:2" x14ac:dyDescent="0.2">
      <c r="A484" t="s">
        <v>925</v>
      </c>
      <c r="B484" t="e">
        <f>VLOOKUP(A484,[1]StockPrice!$C:$D,2,FALSE)</f>
        <v>#N/A</v>
      </c>
    </row>
    <row r="485" spans="1:2" x14ac:dyDescent="0.2">
      <c r="A485" t="s">
        <v>928</v>
      </c>
      <c r="B485" t="e">
        <f>VLOOKUP(A485,[1]StockPrice!$C:$D,2,FALSE)</f>
        <v>#N/A</v>
      </c>
    </row>
    <row r="486" spans="1:2" x14ac:dyDescent="0.2">
      <c r="A486" t="s">
        <v>926</v>
      </c>
      <c r="B486" t="e">
        <f>VLOOKUP(A486,[1]StockPrice!$C:$D,2,FALSE)</f>
        <v>#N/A</v>
      </c>
    </row>
    <row r="487" spans="1:2" x14ac:dyDescent="0.2">
      <c r="A487" t="s">
        <v>929</v>
      </c>
      <c r="B487" t="e">
        <f>VLOOKUP(A487,[1]StockPrice!$C:$D,2,FALSE)</f>
        <v>#N/A</v>
      </c>
    </row>
    <row r="488" spans="1:2" x14ac:dyDescent="0.2">
      <c r="A488" t="s">
        <v>931</v>
      </c>
      <c r="B488" t="e">
        <f>VLOOKUP(A488,[1]StockPrice!$C:$D,2,FALSE)</f>
        <v>#N/A</v>
      </c>
    </row>
    <row r="489" spans="1:2" x14ac:dyDescent="0.2">
      <c r="A489" t="s">
        <v>62</v>
      </c>
      <c r="B489" t="e">
        <f>VLOOKUP(A489,[1]StockPrice!$C:$D,2,FALSE)</f>
        <v>#N/A</v>
      </c>
    </row>
    <row r="490" spans="1:2" x14ac:dyDescent="0.2">
      <c r="A490" t="s">
        <v>924</v>
      </c>
      <c r="B490" t="e">
        <f>VLOOKUP(A490,[1]StockPrice!$C:$D,2,FALSE)</f>
        <v>#N/A</v>
      </c>
    </row>
    <row r="491" spans="1:2" x14ac:dyDescent="0.2">
      <c r="A491" t="s">
        <v>919</v>
      </c>
      <c r="B491" t="e">
        <f>VLOOKUP(A491,[1]StockPrice!$C:$D,2,FALSE)</f>
        <v>#N/A</v>
      </c>
    </row>
    <row r="492" spans="1:2" x14ac:dyDescent="0.2">
      <c r="A492" t="s">
        <v>918</v>
      </c>
      <c r="B492" t="e">
        <f>VLOOKUP(A492,[1]StockPrice!$C:$D,2,FALSE)</f>
        <v>#N/A</v>
      </c>
    </row>
    <row r="493" spans="1:2" x14ac:dyDescent="0.2">
      <c r="A493" t="s">
        <v>923</v>
      </c>
      <c r="B493" t="e">
        <f>VLOOKUP(A493,[1]StockPrice!$C:$D,2,FALSE)</f>
        <v>#N/A</v>
      </c>
    </row>
    <row r="494" spans="1:2" x14ac:dyDescent="0.2">
      <c r="A494" t="s">
        <v>921</v>
      </c>
      <c r="B494" t="e">
        <f>VLOOKUP(A494,[1]StockPrice!$C:$D,2,FALSE)</f>
        <v>#N/A</v>
      </c>
    </row>
    <row r="495" spans="1:2" x14ac:dyDescent="0.2">
      <c r="A495" t="s">
        <v>920</v>
      </c>
      <c r="B495" t="e">
        <f>VLOOKUP(A495,[1]StockPrice!$C:$D,2,FALSE)</f>
        <v>#N/A</v>
      </c>
    </row>
    <row r="496" spans="1:2" x14ac:dyDescent="0.2">
      <c r="A496" t="s">
        <v>922</v>
      </c>
      <c r="B496" t="e">
        <f>VLOOKUP(A496,[1]StockPrice!$C:$D,2,FALSE)</f>
        <v>#N/A</v>
      </c>
    </row>
    <row r="497" spans="1:2" x14ac:dyDescent="0.2">
      <c r="A497" t="s">
        <v>916</v>
      </c>
      <c r="B497">
        <f>VLOOKUP(A497,[1]StockPrice!$C:$D,2,FALSE)</f>
        <v>2.65</v>
      </c>
    </row>
    <row r="498" spans="1:2" x14ac:dyDescent="0.2">
      <c r="A498" t="s">
        <v>917</v>
      </c>
      <c r="B498" t="e">
        <f>VLOOKUP(A498,[1]StockPrice!$C:$D,2,FALSE)</f>
        <v>#N/A</v>
      </c>
    </row>
    <row r="499" spans="1:2" x14ac:dyDescent="0.2">
      <c r="A499" t="s">
        <v>914</v>
      </c>
      <c r="B499" t="e">
        <f>VLOOKUP(A499,[1]StockPrice!$C:$D,2,FALSE)</f>
        <v>#N/A</v>
      </c>
    </row>
    <row r="500" spans="1:2" x14ac:dyDescent="0.2">
      <c r="A500" t="s">
        <v>913</v>
      </c>
      <c r="B500" t="e">
        <f>VLOOKUP(A500,[1]StockPrice!$C:$D,2,FALSE)</f>
        <v>#N/A</v>
      </c>
    </row>
    <row r="501" spans="1:2" x14ac:dyDescent="0.2">
      <c r="A501" t="s">
        <v>911</v>
      </c>
      <c r="B501" t="e">
        <f>VLOOKUP(A501,[1]StockPrice!$C:$D,2,FALSE)</f>
        <v>#N/A</v>
      </c>
    </row>
    <row r="502" spans="1:2" x14ac:dyDescent="0.2">
      <c r="A502" t="s">
        <v>912</v>
      </c>
      <c r="B502" t="e">
        <f>VLOOKUP(A502,[1]StockPrice!$C:$D,2,FALSE)</f>
        <v>#N/A</v>
      </c>
    </row>
    <row r="503" spans="1:2" x14ac:dyDescent="0.2">
      <c r="A503" t="s">
        <v>632</v>
      </c>
      <c r="B503" t="e">
        <f>VLOOKUP(A503,[1]StockPrice!$C:$D,2,FALSE)</f>
        <v>#N/A</v>
      </c>
    </row>
    <row r="504" spans="1:2" x14ac:dyDescent="0.2">
      <c r="A504" t="s">
        <v>906</v>
      </c>
      <c r="B504" t="e">
        <f>VLOOKUP(A504,[1]StockPrice!$C:$D,2,FALSE)</f>
        <v>#N/A</v>
      </c>
    </row>
    <row r="505" spans="1:2" x14ac:dyDescent="0.2">
      <c r="A505" t="s">
        <v>905</v>
      </c>
      <c r="B505" t="e">
        <f>VLOOKUP(A505,[1]StockPrice!$C:$D,2,FALSE)</f>
        <v>#N/A</v>
      </c>
    </row>
    <row r="506" spans="1:2" x14ac:dyDescent="0.2">
      <c r="A506" t="s">
        <v>602</v>
      </c>
      <c r="B506" t="e">
        <f>VLOOKUP(A506,[1]StockPrice!$C:$D,2,FALSE)</f>
        <v>#N/A</v>
      </c>
    </row>
    <row r="507" spans="1:2" x14ac:dyDescent="0.2">
      <c r="A507" t="s">
        <v>910</v>
      </c>
      <c r="B507" t="e">
        <f>VLOOKUP(A507,[1]StockPrice!$C:$D,2,FALSE)</f>
        <v>#N/A</v>
      </c>
    </row>
    <row r="508" spans="1:2" x14ac:dyDescent="0.2">
      <c r="A508" t="s">
        <v>909</v>
      </c>
      <c r="B508" t="e">
        <f>VLOOKUP(A508,[1]StockPrice!$C:$D,2,FALSE)</f>
        <v>#N/A</v>
      </c>
    </row>
    <row r="509" spans="1:2" x14ac:dyDescent="0.2">
      <c r="A509" t="s">
        <v>908</v>
      </c>
      <c r="B509" t="e">
        <f>VLOOKUP(A509,[1]StockPrice!$C:$D,2,FALSE)</f>
        <v>#N/A</v>
      </c>
    </row>
    <row r="510" spans="1:2" x14ac:dyDescent="0.2">
      <c r="A510" t="s">
        <v>206</v>
      </c>
      <c r="B510" t="e">
        <f>VLOOKUP(A510,[1]StockPrice!$C:$D,2,FALSE)</f>
        <v>#N/A</v>
      </c>
    </row>
    <row r="511" spans="1:2" x14ac:dyDescent="0.2">
      <c r="A511" t="s">
        <v>903</v>
      </c>
      <c r="B511" t="e">
        <f>VLOOKUP(A511,[1]StockPrice!$C:$D,2,FALSE)</f>
        <v>#N/A</v>
      </c>
    </row>
    <row r="512" spans="1:2" x14ac:dyDescent="0.2">
      <c r="A512" t="s">
        <v>902</v>
      </c>
      <c r="B512" t="e">
        <f>VLOOKUP(A512,[1]StockPrice!$C:$D,2,FALSE)</f>
        <v>#N/A</v>
      </c>
    </row>
    <row r="513" spans="1:2" x14ac:dyDescent="0.2">
      <c r="A513" t="s">
        <v>904</v>
      </c>
      <c r="B513" t="e">
        <f>VLOOKUP(A513,[1]StockPrice!$C:$D,2,FALSE)</f>
        <v>#N/A</v>
      </c>
    </row>
    <row r="514" spans="1:2" x14ac:dyDescent="0.2">
      <c r="A514" t="s">
        <v>741</v>
      </c>
      <c r="B514" t="e">
        <f>VLOOKUP(A514,[1]StockPrice!$C:$D,2,FALSE)</f>
        <v>#N/A</v>
      </c>
    </row>
    <row r="515" spans="1:2" x14ac:dyDescent="0.2">
      <c r="A515" t="s">
        <v>901</v>
      </c>
      <c r="B515" t="e">
        <f>VLOOKUP(A515,[1]StockPrice!$C:$D,2,FALSE)</f>
        <v>#N/A</v>
      </c>
    </row>
    <row r="516" spans="1:2" x14ac:dyDescent="0.2">
      <c r="A516" t="s">
        <v>900</v>
      </c>
      <c r="B516" t="e">
        <f>VLOOKUP(A516,[1]StockPrice!$C:$D,2,FALSE)</f>
        <v>#N/A</v>
      </c>
    </row>
    <row r="517" spans="1:2" x14ac:dyDescent="0.2">
      <c r="A517" t="s">
        <v>898</v>
      </c>
      <c r="B517" t="e">
        <f>VLOOKUP(A517,[1]StockPrice!$C:$D,2,FALSE)</f>
        <v>#N/A</v>
      </c>
    </row>
    <row r="518" spans="1:2" x14ac:dyDescent="0.2">
      <c r="A518" t="s">
        <v>899</v>
      </c>
      <c r="B518" t="e">
        <f>VLOOKUP(A518,[1]StockPrice!$C:$D,2,FALSE)</f>
        <v>#N/A</v>
      </c>
    </row>
    <row r="519" spans="1:2" x14ac:dyDescent="0.2">
      <c r="A519" t="s">
        <v>897</v>
      </c>
      <c r="B519" t="e">
        <f>VLOOKUP(A519,[1]StockPrice!$C:$D,2,FALSE)</f>
        <v>#N/A</v>
      </c>
    </row>
    <row r="520" spans="1:2" x14ac:dyDescent="0.2">
      <c r="A520" t="s">
        <v>523</v>
      </c>
      <c r="B520" t="e">
        <f>VLOOKUP(A520,[1]StockPrice!$C:$D,2,FALSE)</f>
        <v>#N/A</v>
      </c>
    </row>
    <row r="521" spans="1:2" x14ac:dyDescent="0.2">
      <c r="A521" t="s">
        <v>114</v>
      </c>
      <c r="B521" t="e">
        <f>VLOOKUP(A521,[1]StockPrice!$C:$D,2,FALSE)</f>
        <v>#N/A</v>
      </c>
    </row>
    <row r="522" spans="1:2" x14ac:dyDescent="0.2">
      <c r="A522" t="s">
        <v>893</v>
      </c>
      <c r="B522" t="e">
        <f>VLOOKUP(A522,[1]StockPrice!$C:$D,2,FALSE)</f>
        <v>#N/A</v>
      </c>
    </row>
    <row r="523" spans="1:2" x14ac:dyDescent="0.2">
      <c r="A523" t="s">
        <v>598</v>
      </c>
      <c r="B523" t="e">
        <f>VLOOKUP(A523,[1]StockPrice!$C:$D,2,FALSE)</f>
        <v>#N/A</v>
      </c>
    </row>
    <row r="524" spans="1:2" x14ac:dyDescent="0.2">
      <c r="A524" t="s">
        <v>892</v>
      </c>
      <c r="B524" t="e">
        <f>VLOOKUP(A524,[1]StockPrice!$C:$D,2,FALSE)</f>
        <v>#N/A</v>
      </c>
    </row>
    <row r="525" spans="1:2" x14ac:dyDescent="0.2">
      <c r="A525" t="s">
        <v>894</v>
      </c>
      <c r="B525" t="e">
        <f>VLOOKUP(A525,[1]StockPrice!$C:$D,2,FALSE)</f>
        <v>#N/A</v>
      </c>
    </row>
    <row r="526" spans="1:2" x14ac:dyDescent="0.2">
      <c r="A526" t="s">
        <v>891</v>
      </c>
      <c r="B526" t="e">
        <f>VLOOKUP(A526,[1]StockPrice!$C:$D,2,FALSE)</f>
        <v>#N/A</v>
      </c>
    </row>
    <row r="527" spans="1:2" x14ac:dyDescent="0.2">
      <c r="A527" t="s">
        <v>888</v>
      </c>
      <c r="B527" t="e">
        <f>VLOOKUP(A527,[1]StockPrice!$C:$D,2,FALSE)</f>
        <v>#N/A</v>
      </c>
    </row>
    <row r="528" spans="1:2" x14ac:dyDescent="0.2">
      <c r="A528" t="s">
        <v>887</v>
      </c>
      <c r="B528" t="e">
        <f>VLOOKUP(A528,[1]StockPrice!$C:$D,2,FALSE)</f>
        <v>#N/A</v>
      </c>
    </row>
    <row r="529" spans="1:2" x14ac:dyDescent="0.2">
      <c r="A529" t="s">
        <v>885</v>
      </c>
      <c r="B529" t="e">
        <f>VLOOKUP(A529,[1]StockPrice!$C:$D,2,FALSE)</f>
        <v>#N/A</v>
      </c>
    </row>
    <row r="530" spans="1:2" x14ac:dyDescent="0.2">
      <c r="A530" t="s">
        <v>886</v>
      </c>
      <c r="B530" t="e">
        <f>VLOOKUP(A530,[1]StockPrice!$C:$D,2,FALSE)</f>
        <v>#N/A</v>
      </c>
    </row>
    <row r="531" spans="1:2" x14ac:dyDescent="0.2">
      <c r="A531" t="s">
        <v>884</v>
      </c>
      <c r="B531" t="e">
        <f>VLOOKUP(A531,[1]StockPrice!$C:$D,2,FALSE)</f>
        <v>#N/A</v>
      </c>
    </row>
    <row r="532" spans="1:2" x14ac:dyDescent="0.2">
      <c r="A532" t="s">
        <v>882</v>
      </c>
      <c r="B532" t="e">
        <f>VLOOKUP(A532,[1]StockPrice!$C:$D,2,FALSE)</f>
        <v>#N/A</v>
      </c>
    </row>
    <row r="533" spans="1:2" x14ac:dyDescent="0.2">
      <c r="A533" t="s">
        <v>883</v>
      </c>
      <c r="B533" t="e">
        <f>VLOOKUP(A533,[1]StockPrice!$C:$D,2,FALSE)</f>
        <v>#N/A</v>
      </c>
    </row>
    <row r="534" spans="1:2" x14ac:dyDescent="0.2">
      <c r="A534" t="s">
        <v>283</v>
      </c>
      <c r="B534" t="e">
        <f>VLOOKUP(A534,[1]StockPrice!$C:$D,2,FALSE)</f>
        <v>#N/A</v>
      </c>
    </row>
    <row r="535" spans="1:2" x14ac:dyDescent="0.2">
      <c r="A535" t="s">
        <v>881</v>
      </c>
      <c r="B535" t="e">
        <f>VLOOKUP(A535,[1]StockPrice!$C:$D,2,FALSE)</f>
        <v>#N/A</v>
      </c>
    </row>
    <row r="536" spans="1:2" x14ac:dyDescent="0.2">
      <c r="A536" t="s">
        <v>454</v>
      </c>
      <c r="B536" t="e">
        <f>VLOOKUP(A536,[1]StockPrice!$C:$D,2,FALSE)</f>
        <v>#N/A</v>
      </c>
    </row>
    <row r="537" spans="1:2" x14ac:dyDescent="0.2">
      <c r="A537" t="s">
        <v>704</v>
      </c>
      <c r="B537" t="e">
        <f>VLOOKUP(A537,[1]StockPrice!$C:$D,2,FALSE)</f>
        <v>#N/A</v>
      </c>
    </row>
    <row r="538" spans="1:2" x14ac:dyDescent="0.2">
      <c r="A538" t="s">
        <v>879</v>
      </c>
      <c r="B538" t="e">
        <f>VLOOKUP(A538,[1]StockPrice!$C:$D,2,FALSE)</f>
        <v>#N/A</v>
      </c>
    </row>
    <row r="539" spans="1:2" x14ac:dyDescent="0.2">
      <c r="A539" t="s">
        <v>876</v>
      </c>
      <c r="B539" t="e">
        <f>VLOOKUP(A539,[1]StockPrice!$C:$D,2,FALSE)</f>
        <v>#N/A</v>
      </c>
    </row>
    <row r="540" spans="1:2" x14ac:dyDescent="0.2">
      <c r="A540" t="s">
        <v>878</v>
      </c>
      <c r="B540" t="e">
        <f>VLOOKUP(A540,[1]StockPrice!$C:$D,2,FALSE)</f>
        <v>#N/A</v>
      </c>
    </row>
    <row r="541" spans="1:2" x14ac:dyDescent="0.2">
      <c r="A541" t="s">
        <v>553</v>
      </c>
      <c r="B541" t="e">
        <f>VLOOKUP(A541,[1]StockPrice!$C:$D,2,FALSE)</f>
        <v>#N/A</v>
      </c>
    </row>
    <row r="542" spans="1:2" x14ac:dyDescent="0.2">
      <c r="A542" t="s">
        <v>874</v>
      </c>
      <c r="B542" t="e">
        <f>VLOOKUP(A542,[1]StockPrice!$C:$D,2,FALSE)</f>
        <v>#N/A</v>
      </c>
    </row>
    <row r="543" spans="1:2" x14ac:dyDescent="0.2">
      <c r="A543" t="s">
        <v>872</v>
      </c>
      <c r="B543" t="e">
        <f>VLOOKUP(A543,[1]StockPrice!$C:$D,2,FALSE)</f>
        <v>#N/A</v>
      </c>
    </row>
    <row r="544" spans="1:2" x14ac:dyDescent="0.2">
      <c r="A544" t="s">
        <v>871</v>
      </c>
      <c r="B544" t="e">
        <f>VLOOKUP(A544,[1]StockPrice!$C:$D,2,FALSE)</f>
        <v>#N/A</v>
      </c>
    </row>
    <row r="545" spans="1:2" x14ac:dyDescent="0.2">
      <c r="A545" t="s">
        <v>869</v>
      </c>
      <c r="B545" t="e">
        <f>VLOOKUP(A545,[1]StockPrice!$C:$D,2,FALSE)</f>
        <v>#N/A</v>
      </c>
    </row>
    <row r="546" spans="1:2" x14ac:dyDescent="0.2">
      <c r="A546" t="s">
        <v>870</v>
      </c>
      <c r="B546" t="e">
        <f>VLOOKUP(A546,[1]StockPrice!$C:$D,2,FALSE)</f>
        <v>#N/A</v>
      </c>
    </row>
    <row r="547" spans="1:2" x14ac:dyDescent="0.2">
      <c r="A547" t="s">
        <v>868</v>
      </c>
      <c r="B547" t="e">
        <f>VLOOKUP(A547,[1]StockPrice!$C:$D,2,FALSE)</f>
        <v>#N/A</v>
      </c>
    </row>
    <row r="548" spans="1:2" x14ac:dyDescent="0.2">
      <c r="A548" t="s">
        <v>352</v>
      </c>
      <c r="B548" t="e">
        <f>VLOOKUP(A548,[1]StockPrice!$C:$D,2,FALSE)</f>
        <v>#N/A</v>
      </c>
    </row>
    <row r="549" spans="1:2" x14ac:dyDescent="0.2">
      <c r="A549" t="s">
        <v>682</v>
      </c>
      <c r="B549">
        <f>VLOOKUP(A549,[1]StockPrice!$C:$D,2,FALSE)</f>
        <v>186.03</v>
      </c>
    </row>
    <row r="550" spans="1:2" x14ac:dyDescent="0.2">
      <c r="A550" t="s">
        <v>865</v>
      </c>
      <c r="B550">
        <f>VLOOKUP(A550,[1]StockPrice!$C:$D,2,FALSE)</f>
        <v>25.7986</v>
      </c>
    </row>
    <row r="551" spans="1:2" x14ac:dyDescent="0.2">
      <c r="A551" t="s">
        <v>867</v>
      </c>
      <c r="B551" t="e">
        <f>VLOOKUP(A551,[1]StockPrice!$C:$D,2,FALSE)</f>
        <v>#N/A</v>
      </c>
    </row>
    <row r="552" spans="1:2" x14ac:dyDescent="0.2">
      <c r="A552" t="s">
        <v>866</v>
      </c>
      <c r="B552" t="e">
        <f>VLOOKUP(A552,[1]StockPrice!$C:$D,2,FALSE)</f>
        <v>#N/A</v>
      </c>
    </row>
    <row r="553" spans="1:2" x14ac:dyDescent="0.2">
      <c r="A553" t="s">
        <v>275</v>
      </c>
      <c r="B553">
        <f>VLOOKUP(A553,[1]StockPrice!$C:$D,2,FALSE)</f>
        <v>6.82</v>
      </c>
    </row>
    <row r="554" spans="1:2" x14ac:dyDescent="0.2">
      <c r="A554" t="s">
        <v>304</v>
      </c>
      <c r="B554">
        <f>VLOOKUP(A554,[1]StockPrice!$C:$D,2,FALSE)</f>
        <v>74.069999999999993</v>
      </c>
    </row>
    <row r="555" spans="1:2" x14ac:dyDescent="0.2">
      <c r="A555" t="s">
        <v>863</v>
      </c>
      <c r="B555" t="e">
        <f>VLOOKUP(A555,[1]StockPrice!$C:$D,2,FALSE)</f>
        <v>#N/A</v>
      </c>
    </row>
    <row r="556" spans="1:2" x14ac:dyDescent="0.2">
      <c r="A556" t="s">
        <v>864</v>
      </c>
      <c r="B556" t="e">
        <f>VLOOKUP(A556,[1]StockPrice!$C:$D,2,FALSE)</f>
        <v>#N/A</v>
      </c>
    </row>
    <row r="557" spans="1:2" x14ac:dyDescent="0.2">
      <c r="A557" t="s">
        <v>520</v>
      </c>
      <c r="B557" t="e">
        <f>VLOOKUP(A557,[1]StockPrice!$C:$D,2,FALSE)</f>
        <v>#N/A</v>
      </c>
    </row>
    <row r="558" spans="1:2" x14ac:dyDescent="0.2">
      <c r="A558" t="s">
        <v>860</v>
      </c>
      <c r="B558" t="e">
        <f>VLOOKUP(A558,[1]StockPrice!$C:$D,2,FALSE)</f>
        <v>#N/A</v>
      </c>
    </row>
    <row r="559" spans="1:2" x14ac:dyDescent="0.2">
      <c r="A559" t="s">
        <v>858</v>
      </c>
      <c r="B559" t="e">
        <f>VLOOKUP(A559,[1]StockPrice!$C:$D,2,FALSE)</f>
        <v>#N/A</v>
      </c>
    </row>
    <row r="560" spans="1:2" x14ac:dyDescent="0.2">
      <c r="A560" t="s">
        <v>857</v>
      </c>
      <c r="B560" t="e">
        <f>VLOOKUP(A560,[1]StockPrice!$C:$D,2,FALSE)</f>
        <v>#N/A</v>
      </c>
    </row>
    <row r="561" spans="1:2" x14ac:dyDescent="0.2">
      <c r="A561" t="s">
        <v>744</v>
      </c>
      <c r="B561" t="e">
        <f>VLOOKUP(A561,[1]StockPrice!$C:$D,2,FALSE)</f>
        <v>#N/A</v>
      </c>
    </row>
    <row r="562" spans="1:2" x14ac:dyDescent="0.2">
      <c r="A562" t="s">
        <v>856</v>
      </c>
      <c r="B562" t="e">
        <f>VLOOKUP(A562,[1]StockPrice!$C:$D,2,FALSE)</f>
        <v>#N/A</v>
      </c>
    </row>
    <row r="563" spans="1:2" x14ac:dyDescent="0.2">
      <c r="A563" t="s">
        <v>852</v>
      </c>
      <c r="B563" t="e">
        <f>VLOOKUP(A563,[1]StockPrice!$C:$D,2,FALSE)</f>
        <v>#N/A</v>
      </c>
    </row>
    <row r="564" spans="1:2" x14ac:dyDescent="0.2">
      <c r="A564" t="s">
        <v>419</v>
      </c>
      <c r="B564" t="e">
        <f>VLOOKUP(A564,[1]StockPrice!$C:$D,2,FALSE)</f>
        <v>#N/A</v>
      </c>
    </row>
    <row r="565" spans="1:2" x14ac:dyDescent="0.2">
      <c r="A565" t="s">
        <v>853</v>
      </c>
      <c r="B565" t="e">
        <f>VLOOKUP(A565,[1]StockPrice!$C:$D,2,FALSE)</f>
        <v>#N/A</v>
      </c>
    </row>
    <row r="566" spans="1:2" x14ac:dyDescent="0.2">
      <c r="A566" t="s">
        <v>854</v>
      </c>
      <c r="B566" t="e">
        <f>VLOOKUP(A566,[1]StockPrice!$C:$D,2,FALSE)</f>
        <v>#N/A</v>
      </c>
    </row>
    <row r="567" spans="1:2" x14ac:dyDescent="0.2">
      <c r="A567" t="s">
        <v>78</v>
      </c>
      <c r="B567">
        <f>VLOOKUP(A567,[1]StockPrice!$C:$D,2,FALSE)</f>
        <v>0.77480000000000004</v>
      </c>
    </row>
    <row r="568" spans="1:2" x14ac:dyDescent="0.2">
      <c r="A568" t="s">
        <v>850</v>
      </c>
      <c r="B568" t="e">
        <f>VLOOKUP(A568,[1]StockPrice!$C:$D,2,FALSE)</f>
        <v>#N/A</v>
      </c>
    </row>
    <row r="569" spans="1:2" x14ac:dyDescent="0.2">
      <c r="A569" t="s">
        <v>847</v>
      </c>
      <c r="B569">
        <f>VLOOKUP(A569,[1]StockPrice!$C:$D,2,FALSE)</f>
        <v>6.97</v>
      </c>
    </row>
    <row r="570" spans="1:2" x14ac:dyDescent="0.2">
      <c r="A570" t="s">
        <v>846</v>
      </c>
      <c r="B570" t="e">
        <f>VLOOKUP(A570,[1]StockPrice!$C:$D,2,FALSE)</f>
        <v>#N/A</v>
      </c>
    </row>
    <row r="571" spans="1:2" x14ac:dyDescent="0.2">
      <c r="A571" t="s">
        <v>848</v>
      </c>
      <c r="B571" t="e">
        <f>VLOOKUP(A571,[1]StockPrice!$C:$D,2,FALSE)</f>
        <v>#N/A</v>
      </c>
    </row>
    <row r="572" spans="1:2" x14ac:dyDescent="0.2">
      <c r="A572" t="s">
        <v>735</v>
      </c>
      <c r="B572" t="e">
        <f>VLOOKUP(A572,[1]StockPrice!$C:$D,2,FALSE)</f>
        <v>#N/A</v>
      </c>
    </row>
    <row r="573" spans="1:2" x14ac:dyDescent="0.2">
      <c r="A573" t="s">
        <v>446</v>
      </c>
      <c r="B573">
        <f>VLOOKUP(A573,[1]StockPrice!$C:$D,2,FALSE)</f>
        <v>21.25</v>
      </c>
    </row>
    <row r="574" spans="1:2" x14ac:dyDescent="0.2">
      <c r="A574" t="s">
        <v>845</v>
      </c>
      <c r="B574" t="e">
        <f>VLOOKUP(A574,[1]StockPrice!$C:$D,2,FALSE)</f>
        <v>#N/A</v>
      </c>
    </row>
    <row r="575" spans="1:2" x14ac:dyDescent="0.2">
      <c r="A575" t="s">
        <v>470</v>
      </c>
      <c r="B575" t="e">
        <f>VLOOKUP(A575,[1]StockPrice!$C:$D,2,FALSE)</f>
        <v>#N/A</v>
      </c>
    </row>
    <row r="576" spans="1:2" x14ac:dyDescent="0.2">
      <c r="A576" t="s">
        <v>843</v>
      </c>
      <c r="B576" t="e">
        <f>VLOOKUP(A576,[1]StockPrice!$C:$D,2,FALSE)</f>
        <v>#N/A</v>
      </c>
    </row>
    <row r="577" spans="1:2" x14ac:dyDescent="0.2">
      <c r="A577" t="s">
        <v>836</v>
      </c>
      <c r="B577">
        <f>VLOOKUP(A577,[1]StockPrice!$C:$D,2,FALSE)</f>
        <v>11.03</v>
      </c>
    </row>
    <row r="578" spans="1:2" x14ac:dyDescent="0.2">
      <c r="A578" t="s">
        <v>538</v>
      </c>
      <c r="B578" t="e">
        <f>VLOOKUP(A578,[1]StockPrice!$C:$D,2,FALSE)</f>
        <v>#N/A</v>
      </c>
    </row>
    <row r="579" spans="1:2" x14ac:dyDescent="0.2">
      <c r="A579" t="s">
        <v>269</v>
      </c>
      <c r="B579" t="e">
        <f>VLOOKUP(A579,[1]StockPrice!$C:$D,2,FALSE)</f>
        <v>#N/A</v>
      </c>
    </row>
    <row r="580" spans="1:2" x14ac:dyDescent="0.2">
      <c r="A580" t="s">
        <v>839</v>
      </c>
      <c r="B580" t="e">
        <f>VLOOKUP(A580,[1]StockPrice!$C:$D,2,FALSE)</f>
        <v>#N/A</v>
      </c>
    </row>
    <row r="581" spans="1:2" x14ac:dyDescent="0.2">
      <c r="A581" t="s">
        <v>837</v>
      </c>
      <c r="B581">
        <f>VLOOKUP(A581,[1]StockPrice!$C:$D,2,FALSE)</f>
        <v>22.28</v>
      </c>
    </row>
    <row r="582" spans="1:2" x14ac:dyDescent="0.2">
      <c r="A582" t="s">
        <v>838</v>
      </c>
      <c r="B582">
        <f>VLOOKUP(A582,[1]StockPrice!$C:$D,2,FALSE)</f>
        <v>13.57</v>
      </c>
    </row>
    <row r="583" spans="1:2" x14ac:dyDescent="0.2">
      <c r="A583" t="s">
        <v>841</v>
      </c>
      <c r="B583" t="e">
        <f>VLOOKUP(A583,[1]StockPrice!$C:$D,2,FALSE)</f>
        <v>#N/A</v>
      </c>
    </row>
    <row r="584" spans="1:2" x14ac:dyDescent="0.2">
      <c r="A584" t="s">
        <v>347</v>
      </c>
      <c r="B584" t="e">
        <f>VLOOKUP(A584,[1]StockPrice!$C:$D,2,FALSE)</f>
        <v>#N/A</v>
      </c>
    </row>
    <row r="585" spans="1:2" x14ac:dyDescent="0.2">
      <c r="A585" t="s">
        <v>261</v>
      </c>
      <c r="B585" t="e">
        <f>VLOOKUP(A585,[1]StockPrice!$C:$D,2,FALSE)</f>
        <v>#N/A</v>
      </c>
    </row>
    <row r="586" spans="1:2" x14ac:dyDescent="0.2">
      <c r="A586" t="s">
        <v>833</v>
      </c>
      <c r="B586" t="e">
        <f>VLOOKUP(A586,[1]StockPrice!$C:$D,2,FALSE)</f>
        <v>#N/A</v>
      </c>
    </row>
    <row r="587" spans="1:2" x14ac:dyDescent="0.2">
      <c r="A587" t="s">
        <v>834</v>
      </c>
      <c r="B587" t="e">
        <f>VLOOKUP(A587,[1]StockPrice!$C:$D,2,FALSE)</f>
        <v>#N/A</v>
      </c>
    </row>
    <row r="588" spans="1:2" x14ac:dyDescent="0.2">
      <c r="A588" t="s">
        <v>835</v>
      </c>
      <c r="B588" t="e">
        <f>VLOOKUP(A588,[1]StockPrice!$C:$D,2,FALSE)</f>
        <v>#N/A</v>
      </c>
    </row>
    <row r="589" spans="1:2" x14ac:dyDescent="0.2">
      <c r="A589" t="s">
        <v>831</v>
      </c>
      <c r="B589" t="e">
        <f>VLOOKUP(A589,[1]StockPrice!$C:$D,2,FALSE)</f>
        <v>#N/A</v>
      </c>
    </row>
    <row r="590" spans="1:2" x14ac:dyDescent="0.2">
      <c r="A590" t="s">
        <v>829</v>
      </c>
      <c r="B590" t="e">
        <f>VLOOKUP(A590,[1]StockPrice!$C:$D,2,FALSE)</f>
        <v>#N/A</v>
      </c>
    </row>
    <row r="591" spans="1:2" x14ac:dyDescent="0.2">
      <c r="A591" t="s">
        <v>825</v>
      </c>
      <c r="B591" t="e">
        <f>VLOOKUP(A591,[1]StockPrice!$C:$D,2,FALSE)</f>
        <v>#N/A</v>
      </c>
    </row>
    <row r="592" spans="1:2" x14ac:dyDescent="0.2">
      <c r="A592" t="s">
        <v>826</v>
      </c>
      <c r="B592" t="e">
        <f>VLOOKUP(A592,[1]StockPrice!$C:$D,2,FALSE)</f>
        <v>#N/A</v>
      </c>
    </row>
    <row r="593" spans="1:2" x14ac:dyDescent="0.2">
      <c r="A593" t="s">
        <v>827</v>
      </c>
      <c r="B593" t="e">
        <f>VLOOKUP(A593,[1]StockPrice!$C:$D,2,FALSE)</f>
        <v>#N/A</v>
      </c>
    </row>
    <row r="594" spans="1:2" x14ac:dyDescent="0.2">
      <c r="A594" t="s">
        <v>824</v>
      </c>
      <c r="B594" t="e">
        <f>VLOOKUP(A594,[1]StockPrice!$C:$D,2,FALSE)</f>
        <v>#N/A</v>
      </c>
    </row>
    <row r="595" spans="1:2" x14ac:dyDescent="0.2">
      <c r="A595" t="s">
        <v>479</v>
      </c>
      <c r="B595" t="e">
        <f>VLOOKUP(A595,[1]StockPrice!$C:$D,2,FALSE)</f>
        <v>#N/A</v>
      </c>
    </row>
    <row r="596" spans="1:2" x14ac:dyDescent="0.2">
      <c r="A596" t="s">
        <v>517</v>
      </c>
      <c r="B596">
        <f>VLOOKUP(A596,[1]StockPrice!$C:$D,2,FALSE)</f>
        <v>1.55853</v>
      </c>
    </row>
    <row r="597" spans="1:2" x14ac:dyDescent="0.2">
      <c r="A597" t="s">
        <v>823</v>
      </c>
      <c r="B597" t="e">
        <f>VLOOKUP(A597,[1]StockPrice!$C:$D,2,FALSE)</f>
        <v>#N/A</v>
      </c>
    </row>
    <row r="598" spans="1:2" x14ac:dyDescent="0.2">
      <c r="A598" t="s">
        <v>821</v>
      </c>
      <c r="B598" t="e">
        <f>VLOOKUP(A598,[1]StockPrice!$C:$D,2,FALSE)</f>
        <v>#N/A</v>
      </c>
    </row>
    <row r="599" spans="1:2" x14ac:dyDescent="0.2">
      <c r="A599" t="s">
        <v>822</v>
      </c>
      <c r="B599" t="e">
        <f>VLOOKUP(A599,[1]StockPrice!$C:$D,2,FALSE)</f>
        <v>#N/A</v>
      </c>
    </row>
    <row r="600" spans="1:2" x14ac:dyDescent="0.2">
      <c r="A600" t="s">
        <v>816</v>
      </c>
      <c r="B600" t="e">
        <f>VLOOKUP(A600,[1]StockPrice!$C:$D,2,FALSE)</f>
        <v>#N/A</v>
      </c>
    </row>
    <row r="601" spans="1:2" x14ac:dyDescent="0.2">
      <c r="A601" t="s">
        <v>819</v>
      </c>
      <c r="B601" t="e">
        <f>VLOOKUP(A601,[1]StockPrice!$C:$D,2,FALSE)</f>
        <v>#N/A</v>
      </c>
    </row>
    <row r="602" spans="1:2" x14ac:dyDescent="0.2">
      <c r="A602" t="s">
        <v>817</v>
      </c>
      <c r="B602" t="e">
        <f>VLOOKUP(A602,[1]StockPrice!$C:$D,2,FALSE)</f>
        <v>#N/A</v>
      </c>
    </row>
    <row r="603" spans="1:2" x14ac:dyDescent="0.2">
      <c r="A603" t="s">
        <v>818</v>
      </c>
      <c r="B603" t="e">
        <f>VLOOKUP(A603,[1]StockPrice!$C:$D,2,FALSE)</f>
        <v>#N/A</v>
      </c>
    </row>
    <row r="604" spans="1:2" x14ac:dyDescent="0.2">
      <c r="A604" t="s">
        <v>506</v>
      </c>
      <c r="B604" t="e">
        <f>VLOOKUP(A604,[1]StockPrice!$C:$D,2,FALSE)</f>
        <v>#N/A</v>
      </c>
    </row>
    <row r="605" spans="1:2" x14ac:dyDescent="0.2">
      <c r="A605" t="s">
        <v>363</v>
      </c>
      <c r="B605" t="e">
        <f>VLOOKUP(A605,[1]StockPrice!$C:$D,2,FALSE)</f>
        <v>#N/A</v>
      </c>
    </row>
    <row r="606" spans="1:2" x14ac:dyDescent="0.2">
      <c r="A606" t="s">
        <v>815</v>
      </c>
      <c r="B606" t="e">
        <f>VLOOKUP(A606,[1]StockPrice!$C:$D,2,FALSE)</f>
        <v>#N/A</v>
      </c>
    </row>
    <row r="607" spans="1:2" x14ac:dyDescent="0.2">
      <c r="A607" t="s">
        <v>814</v>
      </c>
      <c r="B607" t="e">
        <f>VLOOKUP(A607,[1]StockPrice!$C:$D,2,FALSE)</f>
        <v>#N/A</v>
      </c>
    </row>
    <row r="608" spans="1:2" x14ac:dyDescent="0.2">
      <c r="A608" t="s">
        <v>813</v>
      </c>
      <c r="B608" t="e">
        <f>VLOOKUP(A608,[1]StockPrice!$C:$D,2,FALSE)</f>
        <v>#N/A</v>
      </c>
    </row>
    <row r="609" spans="1:2" x14ac:dyDescent="0.2">
      <c r="A609" t="s">
        <v>811</v>
      </c>
      <c r="B609" t="e">
        <f>VLOOKUP(A609,[1]StockPrice!$C:$D,2,FALSE)</f>
        <v>#N/A</v>
      </c>
    </row>
    <row r="610" spans="1:2" x14ac:dyDescent="0.2">
      <c r="A610" t="s">
        <v>810</v>
      </c>
      <c r="B610" t="e">
        <f>VLOOKUP(A610,[1]StockPrice!$C:$D,2,FALSE)</f>
        <v>#N/A</v>
      </c>
    </row>
    <row r="611" spans="1:2" x14ac:dyDescent="0.2">
      <c r="A611" t="s">
        <v>808</v>
      </c>
      <c r="B611">
        <f>VLOOKUP(A611,[1]StockPrice!$C:$D,2,FALSE)</f>
        <v>10731</v>
      </c>
    </row>
    <row r="612" spans="1:2" x14ac:dyDescent="0.2">
      <c r="A612" t="s">
        <v>88</v>
      </c>
      <c r="B612" t="e">
        <f>VLOOKUP(A612,[1]StockPrice!$C:$D,2,FALSE)</f>
        <v>#N/A</v>
      </c>
    </row>
    <row r="613" spans="1:2" x14ac:dyDescent="0.2">
      <c r="A613" t="s">
        <v>725</v>
      </c>
      <c r="B613" t="e">
        <f>VLOOKUP(A613,[1]StockPrice!$C:$D,2,FALSE)</f>
        <v>#N/A</v>
      </c>
    </row>
    <row r="614" spans="1:2" x14ac:dyDescent="0.2">
      <c r="A614" t="s">
        <v>807</v>
      </c>
      <c r="B614">
        <f>VLOOKUP(A614,[1]StockPrice!$C:$D,2,FALSE)</f>
        <v>11.436199999999999</v>
      </c>
    </row>
    <row r="615" spans="1:2" x14ac:dyDescent="0.2">
      <c r="A615" t="s">
        <v>809</v>
      </c>
      <c r="B615" t="e">
        <f>VLOOKUP(A615,[1]StockPrice!$C:$D,2,FALSE)</f>
        <v>#N/A</v>
      </c>
    </row>
    <row r="616" spans="1:2" x14ac:dyDescent="0.2">
      <c r="A616" t="s">
        <v>508</v>
      </c>
      <c r="B616" t="e">
        <f>VLOOKUP(A616,[1]StockPrice!$C:$D,2,FALSE)</f>
        <v>#N/A</v>
      </c>
    </row>
    <row r="617" spans="1:2" x14ac:dyDescent="0.2">
      <c r="A617" t="s">
        <v>806</v>
      </c>
      <c r="B617" t="e">
        <f>VLOOKUP(A617,[1]StockPrice!$C:$D,2,FALSE)</f>
        <v>#N/A</v>
      </c>
    </row>
    <row r="618" spans="1:2" x14ac:dyDescent="0.2">
      <c r="A618" t="s">
        <v>804</v>
      </c>
      <c r="B618" t="e">
        <f>VLOOKUP(A618,[1]StockPrice!$C:$D,2,FALSE)</f>
        <v>#N/A</v>
      </c>
    </row>
    <row r="619" spans="1:2" x14ac:dyDescent="0.2">
      <c r="A619" t="s">
        <v>802</v>
      </c>
      <c r="B619" t="e">
        <f>VLOOKUP(A619,[1]StockPrice!$C:$D,2,FALSE)</f>
        <v>#N/A</v>
      </c>
    </row>
    <row r="620" spans="1:2" x14ac:dyDescent="0.2">
      <c r="A620" t="s">
        <v>803</v>
      </c>
      <c r="B620" t="e">
        <f>VLOOKUP(A620,[1]StockPrice!$C:$D,2,FALSE)</f>
        <v>#N/A</v>
      </c>
    </row>
    <row r="621" spans="1:2" x14ac:dyDescent="0.2">
      <c r="A621" t="s">
        <v>801</v>
      </c>
      <c r="B621" t="e">
        <f>VLOOKUP(A621,[1]StockPrice!$C:$D,2,FALSE)</f>
        <v>#N/A</v>
      </c>
    </row>
    <row r="622" spans="1:2" x14ac:dyDescent="0.2">
      <c r="A622" t="s">
        <v>258</v>
      </c>
      <c r="B622" t="e">
        <f>VLOOKUP(A622,[1]StockPrice!$C:$D,2,FALSE)</f>
        <v>#N/A</v>
      </c>
    </row>
    <row r="623" spans="1:2" x14ac:dyDescent="0.2">
      <c r="A623" t="s">
        <v>800</v>
      </c>
      <c r="B623" t="e">
        <f>VLOOKUP(A623,[1]StockPrice!$C:$D,2,FALSE)</f>
        <v>#N/A</v>
      </c>
    </row>
    <row r="624" spans="1:2" x14ac:dyDescent="0.2">
      <c r="A624" t="s">
        <v>797</v>
      </c>
      <c r="B624" t="e">
        <f>VLOOKUP(A624,[1]StockPrice!$C:$D,2,FALSE)</f>
        <v>#N/A</v>
      </c>
    </row>
    <row r="625" spans="1:2" x14ac:dyDescent="0.2">
      <c r="A625" t="s">
        <v>796</v>
      </c>
      <c r="B625" t="e">
        <f>VLOOKUP(A625,[1]StockPrice!$C:$D,2,FALSE)</f>
        <v>#N/A</v>
      </c>
    </row>
    <row r="626" spans="1:2" x14ac:dyDescent="0.2">
      <c r="A626" t="s">
        <v>793</v>
      </c>
      <c r="B626" t="e">
        <f>VLOOKUP(A626,[1]StockPrice!$C:$D,2,FALSE)</f>
        <v>#N/A</v>
      </c>
    </row>
    <row r="627" spans="1:2" x14ac:dyDescent="0.2">
      <c r="A627" t="s">
        <v>792</v>
      </c>
      <c r="B627" t="e">
        <f>VLOOKUP(A627,[1]StockPrice!$C:$D,2,FALSE)</f>
        <v>#N/A</v>
      </c>
    </row>
    <row r="628" spans="1:2" x14ac:dyDescent="0.2">
      <c r="A628" t="s">
        <v>794</v>
      </c>
      <c r="B628" t="e">
        <f>VLOOKUP(A628,[1]StockPrice!$C:$D,2,FALSE)</f>
        <v>#N/A</v>
      </c>
    </row>
    <row r="629" spans="1:2" x14ac:dyDescent="0.2">
      <c r="A629" t="s">
        <v>649</v>
      </c>
      <c r="B629" t="e">
        <f>VLOOKUP(A629,[1]StockPrice!$C:$D,2,FALSE)</f>
        <v>#N/A</v>
      </c>
    </row>
    <row r="630" spans="1:2" x14ac:dyDescent="0.2">
      <c r="A630" t="s">
        <v>791</v>
      </c>
      <c r="B630" t="e">
        <f>VLOOKUP(A630,[1]StockPrice!$C:$D,2,FALSE)</f>
        <v>#N/A</v>
      </c>
    </row>
    <row r="631" spans="1:2" x14ac:dyDescent="0.2">
      <c r="A631" t="s">
        <v>444</v>
      </c>
      <c r="B631">
        <f>VLOOKUP(A631,[1]StockPrice!$C:$D,2,FALSE)</f>
        <v>3.13</v>
      </c>
    </row>
    <row r="632" spans="1:2" x14ac:dyDescent="0.2">
      <c r="A632" t="s">
        <v>789</v>
      </c>
      <c r="B632" t="e">
        <f>VLOOKUP(A632,[1]StockPrice!$C:$D,2,FALSE)</f>
        <v>#N/A</v>
      </c>
    </row>
    <row r="633" spans="1:2" x14ac:dyDescent="0.2">
      <c r="A633" t="s">
        <v>788</v>
      </c>
      <c r="B633">
        <f>VLOOKUP(A633,[1]StockPrice!$C:$D,2,FALSE)</f>
        <v>3.05</v>
      </c>
    </row>
    <row r="634" spans="1:2" x14ac:dyDescent="0.2">
      <c r="A634" t="s">
        <v>790</v>
      </c>
      <c r="B634" t="e">
        <f>VLOOKUP(A634,[1]StockPrice!$C:$D,2,FALSE)</f>
        <v>#N/A</v>
      </c>
    </row>
    <row r="635" spans="1:2" x14ac:dyDescent="0.2">
      <c r="A635" t="s">
        <v>786</v>
      </c>
      <c r="B635" t="e">
        <f>VLOOKUP(A635,[1]StockPrice!$C:$D,2,FALSE)</f>
        <v>#N/A</v>
      </c>
    </row>
    <row r="636" spans="1:2" x14ac:dyDescent="0.2">
      <c r="A636" t="s">
        <v>787</v>
      </c>
      <c r="B636" t="e">
        <f>VLOOKUP(A636,[1]StockPrice!$C:$D,2,FALSE)</f>
        <v>#N/A</v>
      </c>
    </row>
    <row r="637" spans="1:2" x14ac:dyDescent="0.2">
      <c r="A637" t="s">
        <v>785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784</v>
      </c>
      <c r="B639" t="e">
        <f>VLOOKUP(A639,[1]StockPrice!$C:$D,2,FALSE)</f>
        <v>#N/A</v>
      </c>
    </row>
    <row r="640" spans="1:2" x14ac:dyDescent="0.2">
      <c r="A640" t="s">
        <v>782</v>
      </c>
      <c r="B640" t="e">
        <f>VLOOKUP(A640,[1]StockPrice!$C:$D,2,FALSE)</f>
        <v>#N/A</v>
      </c>
    </row>
    <row r="641" spans="1:2" x14ac:dyDescent="0.2">
      <c r="A641" t="s">
        <v>781</v>
      </c>
      <c r="B641" t="e">
        <f>VLOOKUP(A641,[1]StockPrice!$C:$D,2,FALSE)</f>
        <v>#N/A</v>
      </c>
    </row>
    <row r="642" spans="1:2" x14ac:dyDescent="0.2">
      <c r="A642" t="s">
        <v>779</v>
      </c>
      <c r="B642" t="e">
        <f>VLOOKUP(A642,[1]StockPrice!$C:$D,2,FALSE)</f>
        <v>#N/A</v>
      </c>
    </row>
    <row r="643" spans="1:2" x14ac:dyDescent="0.2">
      <c r="A643" t="s">
        <v>778</v>
      </c>
      <c r="B643" t="e">
        <f>VLOOKUP(A643,[1]StockPrice!$C:$D,2,FALSE)</f>
        <v>#N/A</v>
      </c>
    </row>
    <row r="644" spans="1:2" x14ac:dyDescent="0.2">
      <c r="A644" t="s">
        <v>780</v>
      </c>
      <c r="B644" t="e">
        <f>VLOOKUP(A644,[1]StockPrice!$C:$D,2,FALSE)</f>
        <v>#N/A</v>
      </c>
    </row>
    <row r="645" spans="1:2" x14ac:dyDescent="0.2">
      <c r="A645" t="s">
        <v>777</v>
      </c>
      <c r="B645" t="e">
        <f>VLOOKUP(A645,[1]StockPrice!$C:$D,2,FALSE)</f>
        <v>#N/A</v>
      </c>
    </row>
    <row r="646" spans="1:2" x14ac:dyDescent="0.2">
      <c r="A646" t="s">
        <v>434</v>
      </c>
      <c r="B646">
        <f>VLOOKUP(A646,[1]StockPrice!$C:$D,2,FALSE)</f>
        <v>5.1089500000000001</v>
      </c>
    </row>
    <row r="647" spans="1:2" x14ac:dyDescent="0.2">
      <c r="A647" t="s">
        <v>280</v>
      </c>
      <c r="B647" t="e">
        <f>VLOOKUP(A647,[1]StockPrice!$C:$D,2,FALSE)</f>
        <v>#N/A</v>
      </c>
    </row>
    <row r="648" spans="1:2" x14ac:dyDescent="0.2">
      <c r="A648" t="s">
        <v>776</v>
      </c>
      <c r="B648" t="e">
        <f>VLOOKUP(A648,[1]StockPrice!$C:$D,2,FALSE)</f>
        <v>#N/A</v>
      </c>
    </row>
    <row r="649" spans="1:2" x14ac:dyDescent="0.2">
      <c r="A649" t="s">
        <v>530</v>
      </c>
      <c r="B649">
        <f>VLOOKUP(A649,[1]StockPrice!$C:$D,2,FALSE)</f>
        <v>4.3632499999999999</v>
      </c>
    </row>
    <row r="650" spans="1:2" x14ac:dyDescent="0.2">
      <c r="A650" t="s">
        <v>316</v>
      </c>
      <c r="B650" t="e">
        <f>VLOOKUP(A650,[1]StockPrice!$C:$D,2,FALSE)</f>
        <v>#N/A</v>
      </c>
    </row>
    <row r="651" spans="1:2" x14ac:dyDescent="0.2">
      <c r="A651" t="s">
        <v>774</v>
      </c>
      <c r="B651" t="e">
        <f>VLOOKUP(A651,[1]StockPrice!$C:$D,2,FALSE)</f>
        <v>#N/A</v>
      </c>
    </row>
    <row r="652" spans="1:2" x14ac:dyDescent="0.2">
      <c r="A652" t="s">
        <v>492</v>
      </c>
      <c r="B652" t="e">
        <f>VLOOKUP(A652,[1]StockPrice!$C:$D,2,FALSE)</f>
        <v>#N/A</v>
      </c>
    </row>
    <row r="653" spans="1:2" x14ac:dyDescent="0.2">
      <c r="A653" t="s">
        <v>771</v>
      </c>
      <c r="B653" t="e">
        <f>VLOOKUP(A653,[1]StockPrice!$C:$D,2,FALSE)</f>
        <v>#N/A</v>
      </c>
    </row>
    <row r="654" spans="1:2" x14ac:dyDescent="0.2">
      <c r="A654" t="s">
        <v>768</v>
      </c>
      <c r="B654" t="e">
        <f>VLOOKUP(A654,[1]StockPrice!$C:$D,2,FALSE)</f>
        <v>#N/A</v>
      </c>
    </row>
    <row r="655" spans="1:2" x14ac:dyDescent="0.2">
      <c r="A655" t="s">
        <v>769</v>
      </c>
      <c r="B655" t="e">
        <f>VLOOKUP(A655,[1]StockPrice!$C:$D,2,FALSE)</f>
        <v>#N/A</v>
      </c>
    </row>
    <row r="656" spans="1:2" x14ac:dyDescent="0.2">
      <c r="A656" t="s">
        <v>770</v>
      </c>
      <c r="B656" t="e">
        <f>VLOOKUP(A656,[1]StockPrice!$C:$D,2,FALSE)</f>
        <v>#N/A</v>
      </c>
    </row>
    <row r="657" spans="1:2" x14ac:dyDescent="0.2">
      <c r="A657" t="s">
        <v>767</v>
      </c>
      <c r="B657" t="e">
        <f>VLOOKUP(A657,[1]StockPrice!$C:$D,2,FALSE)</f>
        <v>#N/A</v>
      </c>
    </row>
    <row r="658" spans="1:2" x14ac:dyDescent="0.2">
      <c r="A658" t="s">
        <v>763</v>
      </c>
      <c r="B658" t="e">
        <f>VLOOKUP(A658,[1]StockPrice!$C:$D,2,FALSE)</f>
        <v>#N/A</v>
      </c>
    </row>
    <row r="659" spans="1:2" x14ac:dyDescent="0.2">
      <c r="A659" t="s">
        <v>765</v>
      </c>
      <c r="B659" t="e">
        <f>VLOOKUP(A659,[1]StockPrice!$C:$D,2,FALSE)</f>
        <v>#N/A</v>
      </c>
    </row>
    <row r="660" spans="1:2" x14ac:dyDescent="0.2">
      <c r="A660" t="s">
        <v>766</v>
      </c>
      <c r="B660" t="e">
        <f>VLOOKUP(A660,[1]StockPrice!$C:$D,2,FALSE)</f>
        <v>#N/A</v>
      </c>
    </row>
    <row r="661" spans="1:2" x14ac:dyDescent="0.2">
      <c r="A661" t="s">
        <v>762</v>
      </c>
      <c r="B661" t="e">
        <f>VLOOKUP(A661,[1]StockPrice!$C:$D,2,FALSE)</f>
        <v>#N/A</v>
      </c>
    </row>
    <row r="662" spans="1:2" x14ac:dyDescent="0.2">
      <c r="A662" t="s">
        <v>761</v>
      </c>
      <c r="B662" t="e">
        <f>VLOOKUP(A662,[1]StockPrice!$C:$D,2,FALSE)</f>
        <v>#N/A</v>
      </c>
    </row>
    <row r="663" spans="1:2" x14ac:dyDescent="0.2">
      <c r="A663" t="s">
        <v>760</v>
      </c>
      <c r="B663" t="e">
        <f>VLOOKUP(A663,[1]StockPrice!$C:$D,2,FALSE)</f>
        <v>#N/A</v>
      </c>
    </row>
    <row r="664" spans="1:2" x14ac:dyDescent="0.2">
      <c r="A664" t="s">
        <v>759</v>
      </c>
      <c r="B664" t="e">
        <f>VLOOKUP(A664,[1]StockPrice!$C:$D,2,FALSE)</f>
        <v>#N/A</v>
      </c>
    </row>
    <row r="665" spans="1:2" x14ac:dyDescent="0.2">
      <c r="A665" t="s">
        <v>83</v>
      </c>
      <c r="B665" t="e">
        <f>VLOOKUP(A665,[1]StockPrice!$C:$D,2,FALSE)</f>
        <v>#N/A</v>
      </c>
    </row>
    <row r="666" spans="1:2" x14ac:dyDescent="0.2">
      <c r="A666" t="s">
        <v>757</v>
      </c>
      <c r="B666" t="e">
        <f>VLOOKUP(A666,[1]StockPrice!$C:$D,2,FALSE)</f>
        <v>#N/A</v>
      </c>
    </row>
    <row r="667" spans="1:2" x14ac:dyDescent="0.2">
      <c r="A667" t="s">
        <v>758</v>
      </c>
      <c r="B667" t="e">
        <f>VLOOKUP(A667,[1]StockPrice!$C:$D,2,FALSE)</f>
        <v>#N/A</v>
      </c>
    </row>
    <row r="668" spans="1:2" x14ac:dyDescent="0.2">
      <c r="A668" t="s">
        <v>753</v>
      </c>
      <c r="B668" t="e">
        <f>VLOOKUP(A668,[1]StockPrice!$C:$D,2,FALSE)</f>
        <v>#N/A</v>
      </c>
    </row>
    <row r="669" spans="1:2" x14ac:dyDescent="0.2">
      <c r="A669" t="s">
        <v>750</v>
      </c>
      <c r="B669" t="e">
        <f>VLOOKUP(A669,[1]StockPrice!$C:$D,2,FALSE)</f>
        <v>#N/A</v>
      </c>
    </row>
    <row r="670" spans="1:2" x14ac:dyDescent="0.2">
      <c r="A670" t="s">
        <v>749</v>
      </c>
      <c r="B670" t="e">
        <f>VLOOKUP(A670,[1]StockPrice!$C:$D,2,FALSE)</f>
        <v>#N/A</v>
      </c>
    </row>
    <row r="671" spans="1:2" x14ac:dyDescent="0.2">
      <c r="A671" t="s">
        <v>751</v>
      </c>
      <c r="B671" t="e">
        <f>VLOOKUP(A671,[1]StockPrice!$C:$D,2,FALSE)</f>
        <v>#N/A</v>
      </c>
    </row>
    <row r="672" spans="1:2" x14ac:dyDescent="0.2">
      <c r="A672" t="s">
        <v>748</v>
      </c>
      <c r="B672" t="e">
        <f>VLOOKUP(A672,[1]StockPrice!$C:$D,2,FALSE)</f>
        <v>#N/A</v>
      </c>
    </row>
    <row r="673" spans="1:2" x14ac:dyDescent="0.2">
      <c r="A673" t="s">
        <v>746</v>
      </c>
      <c r="B673" t="e">
        <f>VLOOKUP(A673,[1]StockPrice!$C:$D,2,FALSE)</f>
        <v>#N/A</v>
      </c>
    </row>
    <row r="674" spans="1:2" x14ac:dyDescent="0.2">
      <c r="A674" t="s">
        <v>416</v>
      </c>
      <c r="B674" t="e">
        <f>VLOOKUP(A674,[1]StockPrice!$C:$D,2,FALSE)</f>
        <v>#N/A</v>
      </c>
    </row>
    <row r="675" spans="1:2" x14ac:dyDescent="0.2">
      <c r="A675" t="s">
        <v>745</v>
      </c>
      <c r="B675" t="e">
        <f>VLOOKUP(A675,[1]StockPrice!$C:$D,2,FALSE)</f>
        <v>#N/A</v>
      </c>
    </row>
    <row r="676" spans="1:2" x14ac:dyDescent="0.2">
      <c r="A676" t="s">
        <v>544</v>
      </c>
      <c r="B676" t="e">
        <f>VLOOKUP(A676,[1]StockPrice!$C:$D,2,FALSE)</f>
        <v>#N/A</v>
      </c>
    </row>
    <row r="677" spans="1:2" x14ac:dyDescent="0.2">
      <c r="A677" t="s">
        <v>743</v>
      </c>
      <c r="B677" t="e">
        <f>VLOOKUP(A677,[1]StockPrice!$C:$D,2,FALSE)</f>
        <v>#N/A</v>
      </c>
    </row>
    <row r="678" spans="1:2" x14ac:dyDescent="0.2">
      <c r="A678" t="s">
        <v>736</v>
      </c>
      <c r="B678" t="e">
        <f>VLOOKUP(A678,[1]StockPrice!$C:$D,2,FALSE)</f>
        <v>#N/A</v>
      </c>
    </row>
    <row r="679" spans="1:2" x14ac:dyDescent="0.2">
      <c r="A679" t="s">
        <v>379</v>
      </c>
      <c r="B679">
        <f>VLOOKUP(A679,[1]StockPrice!$C:$D,2,FALSE)</f>
        <v>178.5</v>
      </c>
    </row>
    <row r="680" spans="1:2" x14ac:dyDescent="0.2">
      <c r="A680" t="s">
        <v>733</v>
      </c>
      <c r="B680" t="e">
        <f>VLOOKUP(A680,[1]StockPrice!$C:$D,2,FALSE)</f>
        <v>#N/A</v>
      </c>
    </row>
    <row r="681" spans="1:2" x14ac:dyDescent="0.2">
      <c r="A681" t="s">
        <v>464</v>
      </c>
      <c r="B681" t="e">
        <f>VLOOKUP(A681,[1]StockPrice!$C:$D,2,FALSE)</f>
        <v>#N/A</v>
      </c>
    </row>
    <row r="682" spans="1:2" x14ac:dyDescent="0.2">
      <c r="A682" t="s">
        <v>732</v>
      </c>
      <c r="B682" t="e">
        <f>VLOOKUP(A682,[1]StockPrice!$C:$D,2,FALSE)</f>
        <v>#N/A</v>
      </c>
    </row>
    <row r="683" spans="1:2" x14ac:dyDescent="0.2">
      <c r="A683" t="s">
        <v>727</v>
      </c>
      <c r="B683" t="e">
        <f>VLOOKUP(A683,[1]StockPrice!$C:$D,2,FALSE)</f>
        <v>#N/A</v>
      </c>
    </row>
    <row r="684" spans="1:2" x14ac:dyDescent="0.2">
      <c r="A684" t="s">
        <v>728</v>
      </c>
      <c r="B684" t="e">
        <f>VLOOKUP(A684,[1]StockPrice!$C:$D,2,FALSE)</f>
        <v>#N/A</v>
      </c>
    </row>
    <row r="685" spans="1:2" x14ac:dyDescent="0.2">
      <c r="A685" t="s">
        <v>485</v>
      </c>
      <c r="B685">
        <f>VLOOKUP(A685,[1]StockPrice!$C:$D,2,FALSE)</f>
        <v>2.74</v>
      </c>
    </row>
    <row r="686" spans="1:2" x14ac:dyDescent="0.2">
      <c r="A686" t="s">
        <v>143</v>
      </c>
      <c r="B686" t="e">
        <f>VLOOKUP(A686,[1]StockPrice!$C:$D,2,FALSE)</f>
        <v>#N/A</v>
      </c>
    </row>
    <row r="687" spans="1:2" x14ac:dyDescent="0.2">
      <c r="A687" t="s">
        <v>724</v>
      </c>
      <c r="B687" t="e">
        <f>VLOOKUP(A687,[1]StockPrice!$C:$D,2,FALSE)</f>
        <v>#N/A</v>
      </c>
    </row>
    <row r="688" spans="1:2" x14ac:dyDescent="0.2">
      <c r="A688" t="s">
        <v>722</v>
      </c>
      <c r="B688" t="e">
        <f>VLOOKUP(A688,[1]StockPrice!$C:$D,2,FALSE)</f>
        <v>#N/A</v>
      </c>
    </row>
    <row r="689" spans="1:2" x14ac:dyDescent="0.2">
      <c r="A689" t="s">
        <v>723</v>
      </c>
      <c r="B689" t="e">
        <f>VLOOKUP(A689,[1]StockPrice!$C:$D,2,FALSE)</f>
        <v>#N/A</v>
      </c>
    </row>
    <row r="690" spans="1:2" x14ac:dyDescent="0.2">
      <c r="A690" t="s">
        <v>726</v>
      </c>
      <c r="B690" t="e">
        <f>VLOOKUP(A690,[1]StockPrice!$C:$D,2,FALSE)</f>
        <v>#N/A</v>
      </c>
    </row>
    <row r="691" spans="1:2" x14ac:dyDescent="0.2">
      <c r="A691" t="s">
        <v>718</v>
      </c>
      <c r="B691" t="e">
        <f>VLOOKUP(A691,[1]StockPrice!$C:$D,2,FALSE)</f>
        <v>#N/A</v>
      </c>
    </row>
    <row r="692" spans="1:2" x14ac:dyDescent="0.2">
      <c r="A692" t="s">
        <v>721</v>
      </c>
      <c r="B692" t="e">
        <f>VLOOKUP(A692,[1]StockPrice!$C:$D,2,FALSE)</f>
        <v>#N/A</v>
      </c>
    </row>
    <row r="693" spans="1:2" x14ac:dyDescent="0.2">
      <c r="A693" t="s">
        <v>717</v>
      </c>
      <c r="B693" t="e">
        <f>VLOOKUP(A693,[1]StockPrice!$C:$D,2,FALSE)</f>
        <v>#N/A</v>
      </c>
    </row>
    <row r="694" spans="1:2" x14ac:dyDescent="0.2">
      <c r="A694" t="s">
        <v>715</v>
      </c>
      <c r="B694" t="e">
        <f>VLOOKUP(A694,[1]StockPrice!$C:$D,2,FALSE)</f>
        <v>#N/A</v>
      </c>
    </row>
    <row r="695" spans="1:2" x14ac:dyDescent="0.2">
      <c r="A695" t="s">
        <v>714</v>
      </c>
      <c r="B695" t="e">
        <f>VLOOKUP(A695,[1]StockPrice!$C:$D,2,FALSE)</f>
        <v>#N/A</v>
      </c>
    </row>
    <row r="696" spans="1:2" x14ac:dyDescent="0.2">
      <c r="A696" t="s">
        <v>713</v>
      </c>
      <c r="B696" t="e">
        <f>VLOOKUP(A696,[1]StockPrice!$C:$D,2,FALSE)</f>
        <v>#N/A</v>
      </c>
    </row>
    <row r="697" spans="1:2" x14ac:dyDescent="0.2">
      <c r="A697" t="s">
        <v>421</v>
      </c>
      <c r="B697" t="e">
        <f>VLOOKUP(A697,[1]StockPrice!$C:$D,2,FALSE)</f>
        <v>#N/A</v>
      </c>
    </row>
    <row r="698" spans="1:2" x14ac:dyDescent="0.2">
      <c r="A698" t="s">
        <v>712</v>
      </c>
      <c r="B698">
        <f>VLOOKUP(A698,[1]StockPrice!$C:$D,2,FALSE)</f>
        <v>15.1564</v>
      </c>
    </row>
    <row r="699" spans="1:2" x14ac:dyDescent="0.2">
      <c r="A699" t="s">
        <v>711</v>
      </c>
      <c r="B699" t="e">
        <f>VLOOKUP(A699,[1]StockPrice!$C:$D,2,FALSE)</f>
        <v>#N/A</v>
      </c>
    </row>
    <row r="700" spans="1:2" x14ac:dyDescent="0.2">
      <c r="A700" t="s">
        <v>276</v>
      </c>
      <c r="B700" t="e">
        <f>VLOOKUP(A700,[1]StockPrice!$C:$D,2,FALSE)</f>
        <v>#N/A</v>
      </c>
    </row>
    <row r="701" spans="1:2" x14ac:dyDescent="0.2">
      <c r="A701" t="s">
        <v>1710</v>
      </c>
      <c r="B701" t="e">
        <f>VLOOKUP(A701,[1]StockPrice!$C:$D,2,FALSE)</f>
        <v>#N/A</v>
      </c>
    </row>
    <row r="702" spans="1:2" x14ac:dyDescent="0.2">
      <c r="A702" t="s">
        <v>705</v>
      </c>
      <c r="B702" t="e">
        <f>VLOOKUP(A702,[1]StockPrice!$C:$D,2,FALSE)</f>
        <v>#N/A</v>
      </c>
    </row>
    <row r="703" spans="1:2" x14ac:dyDescent="0.2">
      <c r="A703" t="s">
        <v>709</v>
      </c>
      <c r="B703" t="e">
        <f>VLOOKUP(A703,[1]StockPrice!$C:$D,2,FALSE)</f>
        <v>#N/A</v>
      </c>
    </row>
    <row r="704" spans="1:2" x14ac:dyDescent="0.2">
      <c r="A704" t="s">
        <v>707</v>
      </c>
      <c r="B704" t="e">
        <f>VLOOKUP(A704,[1]StockPrice!$C:$D,2,FALSE)</f>
        <v>#N/A</v>
      </c>
    </row>
    <row r="705" spans="1:2" x14ac:dyDescent="0.2">
      <c r="A705" t="s">
        <v>388</v>
      </c>
      <c r="B705">
        <f>VLOOKUP(A705,[1]StockPrice!$C:$D,2,FALSE)</f>
        <v>521.30999999999995</v>
      </c>
    </row>
    <row r="706" spans="1:2" x14ac:dyDescent="0.2">
      <c r="A706" t="s">
        <v>515</v>
      </c>
      <c r="B706" t="e">
        <f>VLOOKUP(A706,[1]StockPrice!$C:$D,2,FALSE)</f>
        <v>#N/A</v>
      </c>
    </row>
    <row r="707" spans="1:2" x14ac:dyDescent="0.2">
      <c r="A707" t="s">
        <v>708</v>
      </c>
      <c r="B707" t="e">
        <f>VLOOKUP(A707,[1]StockPrice!$C:$D,2,FALSE)</f>
        <v>#N/A</v>
      </c>
    </row>
    <row r="708" spans="1:2" x14ac:dyDescent="0.2">
      <c r="A708" t="s">
        <v>706</v>
      </c>
      <c r="B708">
        <f>VLOOKUP(A708,[1]StockPrice!$C:$D,2,FALSE)</f>
        <v>3.3573</v>
      </c>
    </row>
    <row r="709" spans="1:2" x14ac:dyDescent="0.2">
      <c r="A709" t="s">
        <v>699</v>
      </c>
      <c r="B709" t="e">
        <f>VLOOKUP(A709,[1]StockPrice!$C:$D,2,FALSE)</f>
        <v>#N/A</v>
      </c>
    </row>
    <row r="710" spans="1:2" x14ac:dyDescent="0.2">
      <c r="A710" t="s">
        <v>701</v>
      </c>
      <c r="B710" t="e">
        <f>VLOOKUP(A710,[1]StockPrice!$C:$D,2,FALSE)</f>
        <v>#N/A</v>
      </c>
    </row>
    <row r="711" spans="1:2" x14ac:dyDescent="0.2">
      <c r="A711" t="s">
        <v>702</v>
      </c>
      <c r="B711" t="e">
        <f>VLOOKUP(A711,[1]StockPrice!$C:$D,2,FALSE)</f>
        <v>#N/A</v>
      </c>
    </row>
    <row r="712" spans="1:2" x14ac:dyDescent="0.2">
      <c r="A712" t="s">
        <v>575</v>
      </c>
      <c r="B712" t="e">
        <f>VLOOKUP(A712,[1]StockPrice!$C:$D,2,FALSE)</f>
        <v>#N/A</v>
      </c>
    </row>
    <row r="713" spans="1:2" x14ac:dyDescent="0.2">
      <c r="A713" t="s">
        <v>698</v>
      </c>
      <c r="B713" t="e">
        <f>VLOOKUP(A713,[1]StockPrice!$C:$D,2,FALSE)</f>
        <v>#N/A</v>
      </c>
    </row>
    <row r="714" spans="1:2" x14ac:dyDescent="0.2">
      <c r="A714" t="s">
        <v>697</v>
      </c>
      <c r="B714" t="e">
        <f>VLOOKUP(A714,[1]StockPrice!$C:$D,2,FALSE)</f>
        <v>#N/A</v>
      </c>
    </row>
    <row r="715" spans="1:2" x14ac:dyDescent="0.2">
      <c r="A715" t="s">
        <v>696</v>
      </c>
      <c r="B715" t="e">
        <f>VLOOKUP(A715,[1]StockPrice!$C:$D,2,FALSE)</f>
        <v>#N/A</v>
      </c>
    </row>
    <row r="716" spans="1:2" x14ac:dyDescent="0.2">
      <c r="A716" t="s">
        <v>691</v>
      </c>
      <c r="B716" t="e">
        <f>VLOOKUP(A716,[1]StockPrice!$C:$D,2,FALSE)</f>
        <v>#N/A</v>
      </c>
    </row>
    <row r="717" spans="1:2" x14ac:dyDescent="0.2">
      <c r="A717" t="s">
        <v>690</v>
      </c>
      <c r="B717">
        <f>VLOOKUP(A717,[1]StockPrice!$C:$D,2,FALSE)</f>
        <v>5.6</v>
      </c>
    </row>
    <row r="718" spans="1:2" x14ac:dyDescent="0.2">
      <c r="A718" t="s">
        <v>694</v>
      </c>
      <c r="B718" t="e">
        <f>VLOOKUP(A718,[1]StockPrice!$C:$D,2,FALSE)</f>
        <v>#N/A</v>
      </c>
    </row>
    <row r="719" spans="1:2" x14ac:dyDescent="0.2">
      <c r="A719" t="s">
        <v>693</v>
      </c>
      <c r="B719" t="e">
        <f>VLOOKUP(A719,[1]StockPrice!$C:$D,2,FALSE)</f>
        <v>#N/A</v>
      </c>
    </row>
    <row r="720" spans="1:2" x14ac:dyDescent="0.2">
      <c r="A720" t="s">
        <v>685</v>
      </c>
      <c r="B720">
        <f>VLOOKUP(A720,[1]StockPrice!$C:$D,2,FALSE)</f>
        <v>18.46</v>
      </c>
    </row>
    <row r="721" spans="1:2" x14ac:dyDescent="0.2">
      <c r="A721" t="s">
        <v>689</v>
      </c>
      <c r="B721" t="e">
        <f>VLOOKUP(A721,[1]StockPrice!$C:$D,2,FALSE)</f>
        <v>#N/A</v>
      </c>
    </row>
    <row r="722" spans="1:2" x14ac:dyDescent="0.2">
      <c r="A722" t="s">
        <v>687</v>
      </c>
      <c r="B722" t="e">
        <f>VLOOKUP(A722,[1]StockPrice!$C:$D,2,FALSE)</f>
        <v>#N/A</v>
      </c>
    </row>
    <row r="723" spans="1:2" x14ac:dyDescent="0.2">
      <c r="A723" t="s">
        <v>688</v>
      </c>
      <c r="B723" t="e">
        <f>VLOOKUP(A723,[1]StockPrice!$C:$D,2,FALSE)</f>
        <v>#N/A</v>
      </c>
    </row>
    <row r="724" spans="1:2" x14ac:dyDescent="0.2">
      <c r="A724" t="s">
        <v>686</v>
      </c>
      <c r="B724" t="e">
        <f>VLOOKUP(A724,[1]StockPrice!$C:$D,2,FALSE)</f>
        <v>#N/A</v>
      </c>
    </row>
    <row r="725" spans="1:2" x14ac:dyDescent="0.2">
      <c r="A725" t="s">
        <v>678</v>
      </c>
      <c r="B725">
        <f>VLOOKUP(A725,[1]StockPrice!$C:$D,2,FALSE)</f>
        <v>50.54</v>
      </c>
    </row>
    <row r="726" spans="1:2" x14ac:dyDescent="0.2">
      <c r="A726" t="s">
        <v>681</v>
      </c>
      <c r="B726" t="e">
        <f>VLOOKUP(A726,[1]StockPrice!$C:$D,2,FALSE)</f>
        <v>#N/A</v>
      </c>
    </row>
    <row r="727" spans="1:2" x14ac:dyDescent="0.2">
      <c r="A727" t="s">
        <v>298</v>
      </c>
      <c r="B727">
        <f>VLOOKUP(A727,[1]StockPrice!$C:$D,2,FALSE)</f>
        <v>10.210000000000001</v>
      </c>
    </row>
    <row r="728" spans="1:2" x14ac:dyDescent="0.2">
      <c r="A728" t="s">
        <v>166</v>
      </c>
      <c r="B728" t="e">
        <f>VLOOKUP(A728,[1]StockPrice!$C:$D,2,FALSE)</f>
        <v>#N/A</v>
      </c>
    </row>
    <row r="729" spans="1:2" x14ac:dyDescent="0.2">
      <c r="A729" t="s">
        <v>679</v>
      </c>
      <c r="B729" t="e">
        <f>VLOOKUP(A729,[1]StockPrice!$C:$D,2,FALSE)</f>
        <v>#N/A</v>
      </c>
    </row>
    <row r="730" spans="1:2" x14ac:dyDescent="0.2">
      <c r="A730" t="s">
        <v>683</v>
      </c>
      <c r="B730" t="e">
        <f>VLOOKUP(A730,[1]StockPrice!$C:$D,2,FALSE)</f>
        <v>#N/A</v>
      </c>
    </row>
    <row r="731" spans="1:2" x14ac:dyDescent="0.2">
      <c r="A731" t="s">
        <v>677</v>
      </c>
      <c r="B731" t="e">
        <f>VLOOKUP(A731,[1]StockPrice!$C:$D,2,FALSE)</f>
        <v>#N/A</v>
      </c>
    </row>
    <row r="732" spans="1:2" x14ac:dyDescent="0.2">
      <c r="A732" t="s">
        <v>674</v>
      </c>
      <c r="B732" t="e">
        <f>VLOOKUP(A732,[1]StockPrice!$C:$D,2,FALSE)</f>
        <v>#N/A</v>
      </c>
    </row>
    <row r="733" spans="1:2" x14ac:dyDescent="0.2">
      <c r="A733" t="s">
        <v>672</v>
      </c>
      <c r="B733" t="e">
        <f>VLOOKUP(A733,[1]StockPrice!$C:$D,2,FALSE)</f>
        <v>#N/A</v>
      </c>
    </row>
    <row r="734" spans="1:2" x14ac:dyDescent="0.2">
      <c r="A734" t="s">
        <v>676</v>
      </c>
      <c r="B734" t="e">
        <f>VLOOKUP(A734,[1]StockPrice!$C:$D,2,FALSE)</f>
        <v>#N/A</v>
      </c>
    </row>
    <row r="735" spans="1:2" x14ac:dyDescent="0.2">
      <c r="A735" t="s">
        <v>146</v>
      </c>
      <c r="B735">
        <f>VLOOKUP(A735,[1]StockPrice!$C:$D,2,FALSE)</f>
        <v>18.41</v>
      </c>
    </row>
    <row r="736" spans="1:2" x14ac:dyDescent="0.2">
      <c r="A736" t="s">
        <v>675</v>
      </c>
      <c r="B736" t="e">
        <f>VLOOKUP(A736,[1]StockPrice!$C:$D,2,FALSE)</f>
        <v>#N/A</v>
      </c>
    </row>
    <row r="737" spans="1:2" x14ac:dyDescent="0.2">
      <c r="A737" t="s">
        <v>292</v>
      </c>
      <c r="B737" t="e">
        <f>VLOOKUP(A737,[1]StockPrice!$C:$D,2,FALSE)</f>
        <v>#N/A</v>
      </c>
    </row>
    <row r="738" spans="1:2" x14ac:dyDescent="0.2">
      <c r="A738" t="s">
        <v>671</v>
      </c>
      <c r="B738" t="e">
        <f>VLOOKUP(A738,[1]StockPrice!$C:$D,2,FALSE)</f>
        <v>#N/A</v>
      </c>
    </row>
    <row r="739" spans="1:2" x14ac:dyDescent="0.2">
      <c r="A739" t="s">
        <v>665</v>
      </c>
      <c r="B739">
        <f>VLOOKUP(A739,[1]StockPrice!$C:$D,2,FALSE)</f>
        <v>1.0388200000000001</v>
      </c>
    </row>
    <row r="740" spans="1:2" x14ac:dyDescent="0.2">
      <c r="A740" t="s">
        <v>666</v>
      </c>
      <c r="B740" t="e">
        <f>VLOOKUP(A740,[1]StockPrice!$C:$D,2,FALSE)</f>
        <v>#N/A</v>
      </c>
    </row>
    <row r="741" spans="1:2" x14ac:dyDescent="0.2">
      <c r="A741" t="s">
        <v>663</v>
      </c>
      <c r="B741" t="e">
        <f>VLOOKUP(A741,[1]StockPrice!$C:$D,2,FALSE)</f>
        <v>#N/A</v>
      </c>
    </row>
    <row r="742" spans="1:2" x14ac:dyDescent="0.2">
      <c r="A742" t="s">
        <v>661</v>
      </c>
      <c r="B742" t="e">
        <f>VLOOKUP(A742,[1]StockPrice!$C:$D,2,FALSE)</f>
        <v>#N/A</v>
      </c>
    </row>
    <row r="743" spans="1:2" x14ac:dyDescent="0.2">
      <c r="A743" t="s">
        <v>662</v>
      </c>
      <c r="B743" t="e">
        <f>VLOOKUP(A743,[1]StockPrice!$C:$D,2,FALSE)</f>
        <v>#N/A</v>
      </c>
    </row>
    <row r="744" spans="1:2" x14ac:dyDescent="0.2">
      <c r="A744" t="s">
        <v>657</v>
      </c>
      <c r="B744" t="e">
        <f>VLOOKUP(A744,[1]StockPrice!$C:$D,2,FALSE)</f>
        <v>#N/A</v>
      </c>
    </row>
    <row r="745" spans="1:2" x14ac:dyDescent="0.2">
      <c r="A745" t="s">
        <v>658</v>
      </c>
      <c r="B745" t="e">
        <f>VLOOKUP(A745,[1]StockPrice!$C:$D,2,FALSE)</f>
        <v>#N/A</v>
      </c>
    </row>
    <row r="746" spans="1:2" x14ac:dyDescent="0.2">
      <c r="A746" t="s">
        <v>655</v>
      </c>
      <c r="B746" t="e">
        <f>VLOOKUP(A746,[1]StockPrice!$C:$D,2,FALSE)</f>
        <v>#N/A</v>
      </c>
    </row>
    <row r="747" spans="1:2" x14ac:dyDescent="0.2">
      <c r="A747" t="s">
        <v>652</v>
      </c>
      <c r="B747" t="e">
        <f>VLOOKUP(A747,[1]StockPrice!$C:$D,2,FALSE)</f>
        <v>#N/A</v>
      </c>
    </row>
    <row r="748" spans="1:2" x14ac:dyDescent="0.2">
      <c r="A748" t="s">
        <v>651</v>
      </c>
      <c r="B748" t="e">
        <f>VLOOKUP(A748,[1]StockPrice!$C:$D,2,FALSE)</f>
        <v>#N/A</v>
      </c>
    </row>
    <row r="749" spans="1:2" x14ac:dyDescent="0.2">
      <c r="A749" t="s">
        <v>653</v>
      </c>
      <c r="B749" t="e">
        <f>VLOOKUP(A749,[1]StockPrice!$C:$D,2,FALSE)</f>
        <v>#N/A</v>
      </c>
    </row>
    <row r="750" spans="1:2" x14ac:dyDescent="0.2">
      <c r="A750" t="s">
        <v>654</v>
      </c>
      <c r="B750" t="e">
        <f>VLOOKUP(A750,[1]StockPrice!$C:$D,2,FALSE)</f>
        <v>#N/A</v>
      </c>
    </row>
    <row r="751" spans="1:2" x14ac:dyDescent="0.2">
      <c r="A751" t="s">
        <v>650</v>
      </c>
      <c r="B751" t="e">
        <f>VLOOKUP(A751,[1]StockPrice!$C:$D,2,FALSE)</f>
        <v>#N/A</v>
      </c>
    </row>
    <row r="752" spans="1:2" x14ac:dyDescent="0.2">
      <c r="A752" t="s">
        <v>648</v>
      </c>
      <c r="B752" t="e">
        <f>VLOOKUP(A752,[1]StockPrice!$C:$D,2,FALSE)</f>
        <v>#N/A</v>
      </c>
    </row>
    <row r="753" spans="1:2" x14ac:dyDescent="0.2">
      <c r="A753" t="s">
        <v>647</v>
      </c>
      <c r="B753" t="e">
        <f>VLOOKUP(A753,[1]StockPrice!$C:$D,2,FALSE)</f>
        <v>#N/A</v>
      </c>
    </row>
    <row r="754" spans="1:2" x14ac:dyDescent="0.2">
      <c r="A754" t="s">
        <v>635</v>
      </c>
      <c r="B754">
        <f>VLOOKUP(A754,[1]StockPrice!$C:$D,2,FALSE)</f>
        <v>128.71</v>
      </c>
    </row>
    <row r="755" spans="1:2" x14ac:dyDescent="0.2">
      <c r="A755" t="s">
        <v>640</v>
      </c>
      <c r="B755" t="e">
        <f>VLOOKUP(A755,[1]StockPrice!$C:$D,2,FALSE)</f>
        <v>#N/A</v>
      </c>
    </row>
    <row r="756" spans="1:2" x14ac:dyDescent="0.2">
      <c r="A756" t="s">
        <v>637</v>
      </c>
      <c r="B756" t="e">
        <f>VLOOKUP(A756,[1]StockPrice!$C:$D,2,FALSE)</f>
        <v>#N/A</v>
      </c>
    </row>
    <row r="757" spans="1:2" x14ac:dyDescent="0.2">
      <c r="A757" t="s">
        <v>636</v>
      </c>
      <c r="B757" t="e">
        <f>VLOOKUP(A757,[1]StockPrice!$C:$D,2,FALSE)</f>
        <v>#N/A</v>
      </c>
    </row>
    <row r="758" spans="1:2" x14ac:dyDescent="0.2">
      <c r="A758" t="s">
        <v>645</v>
      </c>
      <c r="B758" t="e">
        <f>VLOOKUP(A758,[1]StockPrice!$C:$D,2,FALSE)</f>
        <v>#N/A</v>
      </c>
    </row>
    <row r="759" spans="1:2" x14ac:dyDescent="0.2">
      <c r="A759" t="s">
        <v>646</v>
      </c>
      <c r="B759" t="e">
        <f>VLOOKUP(A759,[1]StockPrice!$C:$D,2,FALSE)</f>
        <v>#N/A</v>
      </c>
    </row>
    <row r="760" spans="1:2" x14ac:dyDescent="0.2">
      <c r="A760" t="s">
        <v>642</v>
      </c>
      <c r="B760" t="e">
        <f>VLOOKUP(A760,[1]StockPrice!$C:$D,2,FALSE)</f>
        <v>#N/A</v>
      </c>
    </row>
    <row r="761" spans="1:2" x14ac:dyDescent="0.2">
      <c r="A761" t="s">
        <v>638</v>
      </c>
      <c r="B761" t="e">
        <f>VLOOKUP(A761,[1]StockPrice!$C:$D,2,FALSE)</f>
        <v>#N/A</v>
      </c>
    </row>
    <row r="762" spans="1:2" x14ac:dyDescent="0.2">
      <c r="A762" t="s">
        <v>639</v>
      </c>
      <c r="B762" t="e">
        <f>VLOOKUP(A762,[1]StockPrice!$C:$D,2,FALSE)</f>
        <v>#N/A</v>
      </c>
    </row>
    <row r="763" spans="1:2" x14ac:dyDescent="0.2">
      <c r="A763" t="s">
        <v>631</v>
      </c>
      <c r="B763" t="e">
        <f>VLOOKUP(A763,[1]StockPrice!$C:$D,2,FALSE)</f>
        <v>#N/A</v>
      </c>
    </row>
    <row r="764" spans="1:2" x14ac:dyDescent="0.2">
      <c r="A764" t="s">
        <v>633</v>
      </c>
      <c r="B764" t="e">
        <f>VLOOKUP(A764,[1]StockPrice!$C:$D,2,FALSE)</f>
        <v>#N/A</v>
      </c>
    </row>
    <row r="765" spans="1:2" x14ac:dyDescent="0.2">
      <c r="A765" t="s">
        <v>634</v>
      </c>
      <c r="B765" t="e">
        <f>VLOOKUP(A765,[1]StockPrice!$C:$D,2,FALSE)</f>
        <v>#N/A</v>
      </c>
    </row>
    <row r="766" spans="1:2" x14ac:dyDescent="0.2">
      <c r="A766" t="s">
        <v>629</v>
      </c>
      <c r="B766" t="e">
        <f>VLOOKUP(A766,[1]StockPrice!$C:$D,2,FALSE)</f>
        <v>#N/A</v>
      </c>
    </row>
    <row r="767" spans="1:2" x14ac:dyDescent="0.2">
      <c r="A767" t="s">
        <v>628</v>
      </c>
      <c r="B767" t="e">
        <f>VLOOKUP(A767,[1]StockPrice!$C:$D,2,FALSE)</f>
        <v>#N/A</v>
      </c>
    </row>
    <row r="768" spans="1:2" x14ac:dyDescent="0.2">
      <c r="A768" t="s">
        <v>624</v>
      </c>
      <c r="B768" t="e">
        <f>VLOOKUP(A768,[1]StockPrice!$C:$D,2,FALSE)</f>
        <v>#N/A</v>
      </c>
    </row>
    <row r="769" spans="1:2" x14ac:dyDescent="0.2">
      <c r="A769" t="s">
        <v>333</v>
      </c>
      <c r="B769">
        <f>VLOOKUP(A769,[1]StockPrice!$C:$D,2,FALSE)</f>
        <v>2.16</v>
      </c>
    </row>
    <row r="770" spans="1:2" x14ac:dyDescent="0.2">
      <c r="A770" t="s">
        <v>43</v>
      </c>
      <c r="B770" t="e">
        <f>VLOOKUP(A770,[1]StockPrice!$C:$D,2,FALSE)</f>
        <v>#N/A</v>
      </c>
    </row>
    <row r="771" spans="1:2" x14ac:dyDescent="0.2">
      <c r="A771" t="s">
        <v>623</v>
      </c>
      <c r="B771" t="e">
        <f>VLOOKUP(A771,[1]StockPrice!$C:$D,2,FALSE)</f>
        <v>#N/A</v>
      </c>
    </row>
    <row r="772" spans="1:2" x14ac:dyDescent="0.2">
      <c r="A772" t="s">
        <v>290</v>
      </c>
      <c r="B772" t="e">
        <f>VLOOKUP(A772,[1]StockPrice!$C:$D,2,FALSE)</f>
        <v>#N/A</v>
      </c>
    </row>
    <row r="773" spans="1:2" x14ac:dyDescent="0.2">
      <c r="A773" t="s">
        <v>619</v>
      </c>
      <c r="B773" t="e">
        <f>VLOOKUP(A773,[1]StockPrice!$C:$D,2,FALSE)</f>
        <v>#N/A</v>
      </c>
    </row>
    <row r="774" spans="1:2" x14ac:dyDescent="0.2">
      <c r="A774" t="s">
        <v>620</v>
      </c>
      <c r="B774" t="e">
        <f>VLOOKUP(A774,[1]StockPrice!$C:$D,2,FALSE)</f>
        <v>#N/A</v>
      </c>
    </row>
    <row r="775" spans="1:2" x14ac:dyDescent="0.2">
      <c r="A775" t="s">
        <v>621</v>
      </c>
      <c r="B775" t="e">
        <f>VLOOKUP(A775,[1]StockPrice!$C:$D,2,FALSE)</f>
        <v>#N/A</v>
      </c>
    </row>
    <row r="776" spans="1:2" x14ac:dyDescent="0.2">
      <c r="A776" t="s">
        <v>614</v>
      </c>
      <c r="B776" t="e">
        <f>VLOOKUP(A776,[1]StockPrice!$C:$D,2,FALSE)</f>
        <v>#N/A</v>
      </c>
    </row>
    <row r="777" spans="1:2" x14ac:dyDescent="0.2">
      <c r="A777" t="s">
        <v>613</v>
      </c>
      <c r="B777" t="e">
        <f>VLOOKUP(A777,[1]StockPrice!$C:$D,2,FALSE)</f>
        <v>#N/A</v>
      </c>
    </row>
    <row r="778" spans="1:2" x14ac:dyDescent="0.2">
      <c r="A778" t="s">
        <v>615</v>
      </c>
      <c r="B778" t="e">
        <f>VLOOKUP(A778,[1]StockPrice!$C:$D,2,FALSE)</f>
        <v>#N/A</v>
      </c>
    </row>
    <row r="779" spans="1:2" x14ac:dyDescent="0.2">
      <c r="A779" t="s">
        <v>131</v>
      </c>
      <c r="B779" t="e">
        <f>VLOOKUP(A779,[1]StockPrice!$C:$D,2,FALSE)</f>
        <v>#N/A</v>
      </c>
    </row>
    <row r="780" spans="1:2" x14ac:dyDescent="0.2">
      <c r="A780" t="s">
        <v>612</v>
      </c>
      <c r="B780" t="e">
        <f>VLOOKUP(A780,[1]StockPrice!$C:$D,2,FALSE)</f>
        <v>#N/A</v>
      </c>
    </row>
    <row r="781" spans="1:2" x14ac:dyDescent="0.2">
      <c r="A781" t="s">
        <v>164</v>
      </c>
      <c r="B781">
        <f>VLOOKUP(A781,[1]StockPrice!$C:$D,2,FALSE)</f>
        <v>15.1341</v>
      </c>
    </row>
    <row r="782" spans="1:2" x14ac:dyDescent="0.2">
      <c r="A782" t="s">
        <v>608</v>
      </c>
      <c r="B782" t="e">
        <f>VLOOKUP(A782,[1]StockPrice!$C:$D,2,FALSE)</f>
        <v>#N/A</v>
      </c>
    </row>
    <row r="783" spans="1:2" x14ac:dyDescent="0.2">
      <c r="A783" t="s">
        <v>611</v>
      </c>
      <c r="B783" t="e">
        <f>VLOOKUP(A783,[1]StockPrice!$C:$D,2,FALSE)</f>
        <v>#N/A</v>
      </c>
    </row>
    <row r="784" spans="1:2" x14ac:dyDescent="0.2">
      <c r="A784" t="s">
        <v>607</v>
      </c>
      <c r="B784" t="e">
        <f>VLOOKUP(A784,[1]StockPrice!$C:$D,2,FALSE)</f>
        <v>#N/A</v>
      </c>
    </row>
    <row r="785" spans="1:2" x14ac:dyDescent="0.2">
      <c r="A785" t="s">
        <v>609</v>
      </c>
      <c r="B785" t="e">
        <f>VLOOKUP(A785,[1]StockPrice!$C:$D,2,FALSE)</f>
        <v>#N/A</v>
      </c>
    </row>
    <row r="786" spans="1:2" x14ac:dyDescent="0.2">
      <c r="A786" t="s">
        <v>610</v>
      </c>
      <c r="B786">
        <f>VLOOKUP(A786,[1]StockPrice!$C:$D,2,FALSE)</f>
        <v>25.618500000000001</v>
      </c>
    </row>
    <row r="787" spans="1:2" x14ac:dyDescent="0.2">
      <c r="A787" t="s">
        <v>605</v>
      </c>
      <c r="B787" t="e">
        <f>VLOOKUP(A787,[1]StockPrice!$C:$D,2,FALSE)</f>
        <v>#N/A</v>
      </c>
    </row>
    <row r="788" spans="1:2" x14ac:dyDescent="0.2">
      <c r="A788" t="s">
        <v>105</v>
      </c>
      <c r="B788" t="e">
        <f>VLOOKUP(A788,[1]StockPrice!$C:$D,2,FALSE)</f>
        <v>#N/A</v>
      </c>
    </row>
    <row r="789" spans="1:2" x14ac:dyDescent="0.2">
      <c r="A789" t="s">
        <v>423</v>
      </c>
      <c r="B789" t="e">
        <f>VLOOKUP(A789,[1]StockPrice!$C:$D,2,FALSE)</f>
        <v>#N/A</v>
      </c>
    </row>
    <row r="790" spans="1:2" x14ac:dyDescent="0.2">
      <c r="A790" t="s">
        <v>606</v>
      </c>
      <c r="B790" t="e">
        <f>VLOOKUP(A790,[1]StockPrice!$C:$D,2,FALSE)</f>
        <v>#N/A</v>
      </c>
    </row>
    <row r="791" spans="1:2" x14ac:dyDescent="0.2">
      <c r="A791" t="s">
        <v>603</v>
      </c>
      <c r="B791" t="e">
        <f>VLOOKUP(A791,[1]StockPrice!$C:$D,2,FALSE)</f>
        <v>#N/A</v>
      </c>
    </row>
    <row r="792" spans="1:2" x14ac:dyDescent="0.2">
      <c r="A792" t="s">
        <v>601</v>
      </c>
      <c r="B792" t="e">
        <f>VLOOKUP(A792,[1]StockPrice!$C:$D,2,FALSE)</f>
        <v>#N/A</v>
      </c>
    </row>
    <row r="793" spans="1:2" x14ac:dyDescent="0.2">
      <c r="A793" t="s">
        <v>266</v>
      </c>
      <c r="B793">
        <f>VLOOKUP(A793,[1]StockPrice!$C:$D,2,FALSE)</f>
        <v>5.1100000000000003</v>
      </c>
    </row>
    <row r="794" spans="1:2" x14ac:dyDescent="0.2">
      <c r="A794" t="s">
        <v>235</v>
      </c>
      <c r="B794" t="e">
        <f>VLOOKUP(A794,[1]StockPrice!$C:$D,2,FALSE)</f>
        <v>#N/A</v>
      </c>
    </row>
    <row r="795" spans="1:2" x14ac:dyDescent="0.2">
      <c r="A795" t="s">
        <v>597</v>
      </c>
      <c r="B795" t="e">
        <f>VLOOKUP(A795,[1]StockPrice!$C:$D,2,FALSE)</f>
        <v>#N/A</v>
      </c>
    </row>
    <row r="796" spans="1:2" x14ac:dyDescent="0.2">
      <c r="A796" t="s">
        <v>594</v>
      </c>
      <c r="B796">
        <f>VLOOKUP(A796,[1]StockPrice!$C:$D,2,FALSE)</f>
        <v>8.4499099999999991</v>
      </c>
    </row>
    <row r="797" spans="1:2" x14ac:dyDescent="0.2">
      <c r="A797" t="s">
        <v>382</v>
      </c>
      <c r="B797">
        <f>VLOOKUP(A797,[1]StockPrice!$C:$D,2,FALSE)</f>
        <v>72.040000000000006</v>
      </c>
    </row>
    <row r="798" spans="1:2" x14ac:dyDescent="0.2">
      <c r="A798" t="s">
        <v>595</v>
      </c>
      <c r="B798" t="e">
        <f>VLOOKUP(A798,[1]StockPrice!$C:$D,2,FALSE)</f>
        <v>#N/A</v>
      </c>
    </row>
    <row r="799" spans="1:2" x14ac:dyDescent="0.2">
      <c r="A799" t="s">
        <v>596</v>
      </c>
      <c r="B799" t="e">
        <f>VLOOKUP(A799,[1]StockPrice!$C:$D,2,FALSE)</f>
        <v>#N/A</v>
      </c>
    </row>
    <row r="800" spans="1:2" x14ac:dyDescent="0.2">
      <c r="A800" t="s">
        <v>593</v>
      </c>
      <c r="B800" t="e">
        <f>VLOOKUP(A800,[1]StockPrice!$C:$D,2,FALSE)</f>
        <v>#N/A</v>
      </c>
    </row>
    <row r="801" spans="1:2" x14ac:dyDescent="0.2">
      <c r="A801" t="s">
        <v>591</v>
      </c>
      <c r="B801" t="e">
        <f>VLOOKUP(A801,[1]StockPrice!$C:$D,2,FALSE)</f>
        <v>#N/A</v>
      </c>
    </row>
    <row r="802" spans="1:2" x14ac:dyDescent="0.2">
      <c r="A802" t="s">
        <v>590</v>
      </c>
      <c r="B802" t="e">
        <f>VLOOKUP(A802,[1]StockPrice!$C:$D,2,FALSE)</f>
        <v>#N/A</v>
      </c>
    </row>
    <row r="803" spans="1:2" x14ac:dyDescent="0.2">
      <c r="A803" t="s">
        <v>589</v>
      </c>
      <c r="B803" t="e">
        <f>VLOOKUP(A803,[1]StockPrice!$C:$D,2,FALSE)</f>
        <v>#N/A</v>
      </c>
    </row>
    <row r="804" spans="1:2" x14ac:dyDescent="0.2">
      <c r="A804" t="s">
        <v>588</v>
      </c>
      <c r="B804" t="e">
        <f>VLOOKUP(A804,[1]StockPrice!$C:$D,2,FALSE)</f>
        <v>#N/A</v>
      </c>
    </row>
    <row r="805" spans="1:2" x14ac:dyDescent="0.2">
      <c r="A805" t="s">
        <v>587</v>
      </c>
      <c r="B805" t="e">
        <f>VLOOKUP(A805,[1]StockPrice!$C:$D,2,FALSE)</f>
        <v>#N/A</v>
      </c>
    </row>
    <row r="806" spans="1:2" x14ac:dyDescent="0.2">
      <c r="A806" t="s">
        <v>586</v>
      </c>
      <c r="B806" t="e">
        <f>VLOOKUP(A806,[1]StockPrice!$C:$D,2,FALSE)</f>
        <v>#N/A</v>
      </c>
    </row>
    <row r="807" spans="1:2" x14ac:dyDescent="0.2">
      <c r="A807" t="s">
        <v>432</v>
      </c>
      <c r="B807" t="e">
        <f>VLOOKUP(A807,[1]StockPrice!$C:$D,2,FALSE)</f>
        <v>#N/A</v>
      </c>
    </row>
    <row r="808" spans="1:2" x14ac:dyDescent="0.2">
      <c r="A808" t="s">
        <v>585</v>
      </c>
      <c r="B808" t="e">
        <f>VLOOKUP(A808,[1]StockPrice!$C:$D,2,FALSE)</f>
        <v>#N/A</v>
      </c>
    </row>
    <row r="809" spans="1:2" x14ac:dyDescent="0.2">
      <c r="A809" t="s">
        <v>343</v>
      </c>
      <c r="B809" t="e">
        <f>VLOOKUP(A809,[1]StockPrice!$C:$D,2,FALSE)</f>
        <v>#N/A</v>
      </c>
    </row>
    <row r="810" spans="1:2" x14ac:dyDescent="0.2">
      <c r="A810" t="s">
        <v>188</v>
      </c>
      <c r="B810" t="e">
        <f>VLOOKUP(A810,[1]StockPrice!$C:$D,2,FALSE)</f>
        <v>#N/A</v>
      </c>
    </row>
    <row r="811" spans="1:2" x14ac:dyDescent="0.2">
      <c r="A811" t="s">
        <v>584</v>
      </c>
      <c r="B811">
        <f>VLOOKUP(A811,[1]StockPrice!$C:$D,2,FALSE)</f>
        <v>1.64917</v>
      </c>
    </row>
    <row r="812" spans="1:2" x14ac:dyDescent="0.2">
      <c r="A812" t="s">
        <v>579</v>
      </c>
      <c r="B812" t="e">
        <f>VLOOKUP(A812,[1]StockPrice!$C:$D,2,FALSE)</f>
        <v>#N/A</v>
      </c>
    </row>
    <row r="813" spans="1:2" x14ac:dyDescent="0.2">
      <c r="A813" t="s">
        <v>578</v>
      </c>
      <c r="B813" t="e">
        <f>VLOOKUP(A813,[1]StockPrice!$C:$D,2,FALSE)</f>
        <v>#N/A</v>
      </c>
    </row>
    <row r="814" spans="1:2" x14ac:dyDescent="0.2">
      <c r="A814" t="s">
        <v>580</v>
      </c>
      <c r="B814" t="e">
        <f>VLOOKUP(A814,[1]StockPrice!$C:$D,2,FALSE)</f>
        <v>#N/A</v>
      </c>
    </row>
    <row r="815" spans="1:2" x14ac:dyDescent="0.2">
      <c r="A815" t="s">
        <v>581</v>
      </c>
      <c r="B815" t="e">
        <f>VLOOKUP(A815,[1]StockPrice!$C:$D,2,FALSE)</f>
        <v>#N/A</v>
      </c>
    </row>
    <row r="816" spans="1:2" x14ac:dyDescent="0.2">
      <c r="A816" t="s">
        <v>582</v>
      </c>
      <c r="B816" t="e">
        <f>VLOOKUP(A816,[1]StockPrice!$C:$D,2,FALSE)</f>
        <v>#N/A</v>
      </c>
    </row>
    <row r="817" spans="1:2" x14ac:dyDescent="0.2">
      <c r="A817" t="s">
        <v>583</v>
      </c>
      <c r="B817" t="e">
        <f>VLOOKUP(A817,[1]StockPrice!$C:$D,2,FALSE)</f>
        <v>#N/A</v>
      </c>
    </row>
    <row r="818" spans="1:2" x14ac:dyDescent="0.2">
      <c r="A818" t="s">
        <v>569</v>
      </c>
      <c r="B818" t="e">
        <f>VLOOKUP(A818,[1]StockPrice!$C:$D,2,FALSE)</f>
        <v>#N/A</v>
      </c>
    </row>
    <row r="819" spans="1:2" x14ac:dyDescent="0.2">
      <c r="A819" t="s">
        <v>336</v>
      </c>
      <c r="B819">
        <f>VLOOKUP(A819,[1]StockPrice!$C:$D,2,FALSE)</f>
        <v>5.4695</v>
      </c>
    </row>
    <row r="820" spans="1:2" x14ac:dyDescent="0.2">
      <c r="A820" t="s">
        <v>568</v>
      </c>
      <c r="B820">
        <f>VLOOKUP(A820,[1]StockPrice!$C:$D,2,FALSE)</f>
        <v>5.6696099999999996</v>
      </c>
    </row>
    <row r="821" spans="1:2" x14ac:dyDescent="0.2">
      <c r="A821" t="s">
        <v>567</v>
      </c>
      <c r="B821" t="e">
        <f>VLOOKUP(A821,[1]StockPrice!$C:$D,2,FALSE)</f>
        <v>#N/A</v>
      </c>
    </row>
    <row r="822" spans="1:2" x14ac:dyDescent="0.2">
      <c r="A822" t="s">
        <v>562</v>
      </c>
      <c r="B822" t="e">
        <f>VLOOKUP(A822,[1]StockPrice!$C:$D,2,FALSE)</f>
        <v>#N/A</v>
      </c>
    </row>
    <row r="823" spans="1:2" x14ac:dyDescent="0.2">
      <c r="A823" t="s">
        <v>566</v>
      </c>
      <c r="B823" t="e">
        <f>VLOOKUP(A823,[1]StockPrice!$C:$D,2,FALSE)</f>
        <v>#N/A</v>
      </c>
    </row>
    <row r="824" spans="1:2" x14ac:dyDescent="0.2">
      <c r="A824" t="s">
        <v>564</v>
      </c>
      <c r="B824" t="e">
        <f>VLOOKUP(A824,[1]StockPrice!$C:$D,2,FALSE)</f>
        <v>#N/A</v>
      </c>
    </row>
    <row r="825" spans="1:2" x14ac:dyDescent="0.2">
      <c r="A825" t="s">
        <v>172</v>
      </c>
      <c r="B825" t="e">
        <f>VLOOKUP(A825,[1]StockPrice!$C:$D,2,FALSE)</f>
        <v>#N/A</v>
      </c>
    </row>
    <row r="826" spans="1:2" x14ac:dyDescent="0.2">
      <c r="A826" t="s">
        <v>557</v>
      </c>
      <c r="B826" t="e">
        <f>VLOOKUP(A826,[1]StockPrice!$C:$D,2,FALSE)</f>
        <v>#N/A</v>
      </c>
    </row>
    <row r="827" spans="1:2" x14ac:dyDescent="0.2">
      <c r="A827" t="s">
        <v>559</v>
      </c>
      <c r="B827" t="e">
        <f>VLOOKUP(A827,[1]StockPrice!$C:$D,2,FALSE)</f>
        <v>#N/A</v>
      </c>
    </row>
    <row r="828" spans="1:2" x14ac:dyDescent="0.2">
      <c r="A828" t="s">
        <v>115</v>
      </c>
      <c r="B828" t="e">
        <f>VLOOKUP(A828,[1]StockPrice!$C:$D,2,FALSE)</f>
        <v>#N/A</v>
      </c>
    </row>
    <row r="829" spans="1:2" x14ac:dyDescent="0.2">
      <c r="A829" t="s">
        <v>558</v>
      </c>
      <c r="B829" t="e">
        <f>VLOOKUP(A829,[1]StockPrice!$C:$D,2,FALSE)</f>
        <v>#N/A</v>
      </c>
    </row>
    <row r="830" spans="1:2" x14ac:dyDescent="0.2">
      <c r="A830" t="s">
        <v>556</v>
      </c>
      <c r="B830" t="e">
        <f>VLOOKUP(A830,[1]StockPrice!$C:$D,2,FALSE)</f>
        <v>#N/A</v>
      </c>
    </row>
    <row r="831" spans="1:2" x14ac:dyDescent="0.2">
      <c r="A831" t="s">
        <v>555</v>
      </c>
      <c r="B831" t="e">
        <f>VLOOKUP(A831,[1]StockPrice!$C:$D,2,FALSE)</f>
        <v>#N/A</v>
      </c>
    </row>
    <row r="832" spans="1:2" x14ac:dyDescent="0.2">
      <c r="A832" t="s">
        <v>552</v>
      </c>
      <c r="B832" t="e">
        <f>VLOOKUP(A832,[1]StockPrice!$C:$D,2,FALSE)</f>
        <v>#N/A</v>
      </c>
    </row>
    <row r="833" spans="1:2" x14ac:dyDescent="0.2">
      <c r="A833" t="s">
        <v>549</v>
      </c>
      <c r="B833" t="e">
        <f>VLOOKUP(A833,[1]StockPrice!$C:$D,2,FALSE)</f>
        <v>#N/A</v>
      </c>
    </row>
    <row r="834" spans="1:2" x14ac:dyDescent="0.2">
      <c r="A834" t="s">
        <v>548</v>
      </c>
      <c r="B834" t="e">
        <f>VLOOKUP(A834,[1]StockPrice!$C:$D,2,FALSE)</f>
        <v>#N/A</v>
      </c>
    </row>
    <row r="835" spans="1:2" x14ac:dyDescent="0.2">
      <c r="A835" t="s">
        <v>547</v>
      </c>
      <c r="B835" t="e">
        <f>VLOOKUP(A835,[1]StockPrice!$C:$D,2,FALSE)</f>
        <v>#N/A</v>
      </c>
    </row>
    <row r="836" spans="1:2" x14ac:dyDescent="0.2">
      <c r="A836" t="s">
        <v>545</v>
      </c>
      <c r="B836" t="e">
        <f>VLOOKUP(A836,[1]StockPrice!$C:$D,2,FALSE)</f>
        <v>#N/A</v>
      </c>
    </row>
    <row r="837" spans="1:2" x14ac:dyDescent="0.2">
      <c r="A837" t="s">
        <v>542</v>
      </c>
      <c r="B837" t="e">
        <f>VLOOKUP(A837,[1]StockPrice!$C:$D,2,FALSE)</f>
        <v>#N/A</v>
      </c>
    </row>
    <row r="838" spans="1:2" x14ac:dyDescent="0.2">
      <c r="A838" t="s">
        <v>543</v>
      </c>
      <c r="B838" t="e">
        <f>VLOOKUP(A838,[1]StockPrice!$C:$D,2,FALSE)</f>
        <v>#N/A</v>
      </c>
    </row>
    <row r="839" spans="1:2" x14ac:dyDescent="0.2">
      <c r="A839" t="s">
        <v>541</v>
      </c>
      <c r="B839" t="e">
        <f>VLOOKUP(A839,[1]StockPrice!$C:$D,2,FALSE)</f>
        <v>#N/A</v>
      </c>
    </row>
    <row r="840" spans="1:2" x14ac:dyDescent="0.2">
      <c r="A840" t="s">
        <v>540</v>
      </c>
      <c r="B840" t="e">
        <f>VLOOKUP(A840,[1]StockPrice!$C:$D,2,FALSE)</f>
        <v>#N/A</v>
      </c>
    </row>
    <row r="841" spans="1:2" x14ac:dyDescent="0.2">
      <c r="A841" t="s">
        <v>532</v>
      </c>
      <c r="B841" t="e">
        <f>VLOOKUP(A841,[1]StockPrice!$C:$D,2,FALSE)</f>
        <v>#N/A</v>
      </c>
    </row>
    <row r="842" spans="1:2" x14ac:dyDescent="0.2">
      <c r="A842" t="s">
        <v>539</v>
      </c>
      <c r="B842" t="e">
        <f>VLOOKUP(A842,[1]StockPrice!$C:$D,2,FALSE)</f>
        <v>#N/A</v>
      </c>
    </row>
    <row r="843" spans="1:2" x14ac:dyDescent="0.2">
      <c r="A843" t="s">
        <v>533</v>
      </c>
      <c r="B843" t="e">
        <f>VLOOKUP(A843,[1]StockPrice!$C:$D,2,FALSE)</f>
        <v>#N/A</v>
      </c>
    </row>
    <row r="844" spans="1:2" x14ac:dyDescent="0.2">
      <c r="A844" t="s">
        <v>526</v>
      </c>
      <c r="B844">
        <f>VLOOKUP(A844,[1]StockPrice!$C:$D,2,FALSE)</f>
        <v>417.14</v>
      </c>
    </row>
    <row r="845" spans="1:2" x14ac:dyDescent="0.2">
      <c r="A845" t="s">
        <v>535</v>
      </c>
      <c r="B845">
        <f>VLOOKUP(A845,[1]StockPrice!$C:$D,2,FALSE)</f>
        <v>18.185500000000001</v>
      </c>
    </row>
    <row r="846" spans="1:2" x14ac:dyDescent="0.2">
      <c r="A846" t="s">
        <v>531</v>
      </c>
      <c r="B846" t="e">
        <f>VLOOKUP(A846,[1]StockPrice!$C:$D,2,FALSE)</f>
        <v>#N/A</v>
      </c>
    </row>
    <row r="847" spans="1:2" x14ac:dyDescent="0.2">
      <c r="A847" t="s">
        <v>527</v>
      </c>
      <c r="B847" t="e">
        <f>VLOOKUP(A847,[1]StockPrice!$C:$D,2,FALSE)</f>
        <v>#N/A</v>
      </c>
    </row>
    <row r="848" spans="1:2" x14ac:dyDescent="0.2">
      <c r="A848" t="s">
        <v>537</v>
      </c>
      <c r="B848" t="e">
        <f>VLOOKUP(A848,[1]StockPrice!$C:$D,2,FALSE)</f>
        <v>#N/A</v>
      </c>
    </row>
    <row r="849" spans="1:2" x14ac:dyDescent="0.2">
      <c r="A849" t="s">
        <v>529</v>
      </c>
      <c r="B849">
        <f>VLOOKUP(A849,[1]StockPrice!$C:$D,2,FALSE)</f>
        <v>6.5502799999999999</v>
      </c>
    </row>
    <row r="850" spans="1:2" x14ac:dyDescent="0.2">
      <c r="A850" t="s">
        <v>525</v>
      </c>
      <c r="B850">
        <f>VLOOKUP(A850,[1]StockPrice!$C:$D,2,FALSE)</f>
        <v>61.070300000000003</v>
      </c>
    </row>
    <row r="851" spans="1:2" x14ac:dyDescent="0.2">
      <c r="A851" t="s">
        <v>524</v>
      </c>
      <c r="B851" t="e">
        <f>VLOOKUP(A851,[1]StockPrice!$C:$D,2,FALSE)</f>
        <v>#N/A</v>
      </c>
    </row>
    <row r="852" spans="1:2" x14ac:dyDescent="0.2">
      <c r="A852" t="s">
        <v>522</v>
      </c>
      <c r="B852" t="e">
        <f>VLOOKUP(A852,[1]StockPrice!$C:$D,2,FALSE)</f>
        <v>#N/A</v>
      </c>
    </row>
    <row r="853" spans="1:2" x14ac:dyDescent="0.2">
      <c r="A853" t="s">
        <v>521</v>
      </c>
      <c r="B853" t="e">
        <f>VLOOKUP(A853,[1]StockPrice!$C:$D,2,FALSE)</f>
        <v>#N/A</v>
      </c>
    </row>
    <row r="854" spans="1:2" x14ac:dyDescent="0.2">
      <c r="A854" t="s">
        <v>516</v>
      </c>
      <c r="B854">
        <f>VLOOKUP(A854,[1]StockPrice!$C:$D,2,FALSE)</f>
        <v>165.11</v>
      </c>
    </row>
    <row r="855" spans="1:2" x14ac:dyDescent="0.2">
      <c r="A855" t="s">
        <v>519</v>
      </c>
      <c r="B855" t="e">
        <f>VLOOKUP(A855,[1]StockPrice!$C:$D,2,FALSE)</f>
        <v>#N/A</v>
      </c>
    </row>
    <row r="856" spans="1:2" x14ac:dyDescent="0.2">
      <c r="A856" t="s">
        <v>514</v>
      </c>
      <c r="B856" t="e">
        <f>VLOOKUP(A856,[1]StockPrice!$C:$D,2,FALSE)</f>
        <v>#N/A</v>
      </c>
    </row>
    <row r="857" spans="1:2" x14ac:dyDescent="0.2">
      <c r="A857" t="s">
        <v>513</v>
      </c>
      <c r="B857">
        <f>VLOOKUP(A857,[1]StockPrice!$C:$D,2,FALSE)</f>
        <v>8.4839099999999998</v>
      </c>
    </row>
    <row r="858" spans="1:2" x14ac:dyDescent="0.2">
      <c r="A858" t="s">
        <v>53</v>
      </c>
      <c r="B858">
        <f>VLOOKUP(A858,[1]StockPrice!$C:$D,2,FALSE)</f>
        <v>342.88</v>
      </c>
    </row>
    <row r="859" spans="1:2" x14ac:dyDescent="0.2">
      <c r="A859" t="s">
        <v>512</v>
      </c>
      <c r="B859" t="e">
        <f>VLOOKUP(A859,[1]StockPrice!$C:$D,2,FALSE)</f>
        <v>#N/A</v>
      </c>
    </row>
    <row r="860" spans="1:2" x14ac:dyDescent="0.2">
      <c r="A860" t="s">
        <v>510</v>
      </c>
      <c r="B860" t="e">
        <f>VLOOKUP(A860,[1]StockPrice!$C:$D,2,FALSE)</f>
        <v>#N/A</v>
      </c>
    </row>
    <row r="861" spans="1:2" x14ac:dyDescent="0.2">
      <c r="A861" t="s">
        <v>509</v>
      </c>
      <c r="B861" t="e">
        <f>VLOOKUP(A861,[1]StockPrice!$C:$D,2,FALSE)</f>
        <v>#N/A</v>
      </c>
    </row>
    <row r="862" spans="1:2" x14ac:dyDescent="0.2">
      <c r="A862" t="s">
        <v>507</v>
      </c>
      <c r="B862">
        <f>VLOOKUP(A862,[1]StockPrice!$C:$D,2,FALSE)</f>
        <v>1627</v>
      </c>
    </row>
    <row r="863" spans="1:2" x14ac:dyDescent="0.2">
      <c r="A863" t="s">
        <v>504</v>
      </c>
      <c r="B863">
        <f>VLOOKUP(A863,[1]StockPrice!$C:$D,2,FALSE)</f>
        <v>8.7661999999999995</v>
      </c>
    </row>
    <row r="864" spans="1:2" x14ac:dyDescent="0.2">
      <c r="A864" t="s">
        <v>503</v>
      </c>
      <c r="B864" t="e">
        <f>VLOOKUP(A864,[1]StockPrice!$C:$D,2,FALSE)</f>
        <v>#N/A</v>
      </c>
    </row>
    <row r="865" spans="1:2" x14ac:dyDescent="0.2">
      <c r="A865" t="s">
        <v>505</v>
      </c>
      <c r="B865" t="e">
        <f>VLOOKUP(A865,[1]StockPrice!$C:$D,2,FALSE)</f>
        <v>#N/A</v>
      </c>
    </row>
    <row r="866" spans="1:2" x14ac:dyDescent="0.2">
      <c r="A866" t="s">
        <v>501</v>
      </c>
      <c r="B866">
        <f>VLOOKUP(A866,[1]StockPrice!$C:$D,2,FALSE)</f>
        <v>1.50223</v>
      </c>
    </row>
    <row r="867" spans="1:2" x14ac:dyDescent="0.2">
      <c r="A867" t="s">
        <v>502</v>
      </c>
      <c r="B867" t="e">
        <f>VLOOKUP(A867,[1]StockPrice!$C:$D,2,FALSE)</f>
        <v>#N/A</v>
      </c>
    </row>
    <row r="868" spans="1:2" x14ac:dyDescent="0.2">
      <c r="A868" t="s">
        <v>499</v>
      </c>
      <c r="B868">
        <f>VLOOKUP(A868,[1]StockPrice!$C:$D,2,FALSE)</f>
        <v>219.71</v>
      </c>
    </row>
    <row r="869" spans="1:2" x14ac:dyDescent="0.2">
      <c r="A869" t="s">
        <v>498</v>
      </c>
      <c r="B869" t="e">
        <f>VLOOKUP(A869,[1]StockPrice!$C:$D,2,FALSE)</f>
        <v>#N/A</v>
      </c>
    </row>
    <row r="870" spans="1:2" x14ac:dyDescent="0.2">
      <c r="A870" t="s">
        <v>495</v>
      </c>
      <c r="B870" t="e">
        <f>VLOOKUP(A870,[1]StockPrice!$C:$D,2,FALSE)</f>
        <v>#N/A</v>
      </c>
    </row>
    <row r="871" spans="1:2" x14ac:dyDescent="0.2">
      <c r="A871" t="s">
        <v>496</v>
      </c>
      <c r="B871" t="e">
        <f>VLOOKUP(A871,[1]StockPrice!$C:$D,2,FALSE)</f>
        <v>#N/A</v>
      </c>
    </row>
    <row r="872" spans="1:2" x14ac:dyDescent="0.2">
      <c r="A872" t="s">
        <v>497</v>
      </c>
      <c r="B872" t="e">
        <f>VLOOKUP(A872,[1]StockPrice!$C:$D,2,FALSE)</f>
        <v>#N/A</v>
      </c>
    </row>
    <row r="873" spans="1:2" x14ac:dyDescent="0.2">
      <c r="A873" t="s">
        <v>493</v>
      </c>
      <c r="B873" t="e">
        <f>VLOOKUP(A873,[1]StockPrice!$C:$D,2,FALSE)</f>
        <v>#N/A</v>
      </c>
    </row>
    <row r="874" spans="1:2" x14ac:dyDescent="0.2">
      <c r="A874" t="s">
        <v>489</v>
      </c>
      <c r="B874" t="e">
        <f>VLOOKUP(A874,[1]StockPrice!$C:$D,2,FALSE)</f>
        <v>#N/A</v>
      </c>
    </row>
    <row r="875" spans="1:2" x14ac:dyDescent="0.2">
      <c r="A875" t="s">
        <v>488</v>
      </c>
      <c r="B875" t="e">
        <f>VLOOKUP(A875,[1]StockPrice!$C:$D,2,FALSE)</f>
        <v>#N/A</v>
      </c>
    </row>
    <row r="876" spans="1:2" x14ac:dyDescent="0.2">
      <c r="A876" t="s">
        <v>484</v>
      </c>
      <c r="B876">
        <f>VLOOKUP(A876,[1]StockPrice!$C:$D,2,FALSE)</f>
        <v>499.07</v>
      </c>
    </row>
    <row r="877" spans="1:2" x14ac:dyDescent="0.2">
      <c r="A877" t="s">
        <v>482</v>
      </c>
      <c r="B877">
        <f>VLOOKUP(A877,[1]StockPrice!$C:$D,2,FALSE)</f>
        <v>72.430000000000007</v>
      </c>
    </row>
    <row r="878" spans="1:2" x14ac:dyDescent="0.2">
      <c r="A878" t="s">
        <v>486</v>
      </c>
      <c r="B878" t="e">
        <f>VLOOKUP(A878,[1]StockPrice!$C:$D,2,FALSE)</f>
        <v>#N/A</v>
      </c>
    </row>
    <row r="879" spans="1:2" x14ac:dyDescent="0.2">
      <c r="A879" t="s">
        <v>487</v>
      </c>
      <c r="B879" t="e">
        <f>VLOOKUP(A879,[1]StockPrice!$C:$D,2,FALSE)</f>
        <v>#N/A</v>
      </c>
    </row>
    <row r="880" spans="1:2" x14ac:dyDescent="0.2">
      <c r="A880" t="s">
        <v>483</v>
      </c>
      <c r="B880">
        <f>VLOOKUP(A880,[1]StockPrice!$C:$D,2,FALSE)</f>
        <v>263.19</v>
      </c>
    </row>
    <row r="881" spans="1:2" x14ac:dyDescent="0.2">
      <c r="A881" t="s">
        <v>119</v>
      </c>
      <c r="B881" t="e">
        <f>VLOOKUP(A881,[1]StockPrice!$C:$D,2,FALSE)</f>
        <v>#N/A</v>
      </c>
    </row>
    <row r="882" spans="1:2" x14ac:dyDescent="0.2">
      <c r="A882" t="s">
        <v>477</v>
      </c>
      <c r="B882">
        <f>VLOOKUP(A882,[1]StockPrice!$C:$D,2,FALSE)</f>
        <v>187445</v>
      </c>
    </row>
    <row r="883" spans="1:2" x14ac:dyDescent="0.2">
      <c r="A883" t="s">
        <v>480</v>
      </c>
      <c r="B883" t="e">
        <f>VLOOKUP(A883,[1]StockPrice!$C:$D,2,FALSE)</f>
        <v>#N/A</v>
      </c>
    </row>
    <row r="884" spans="1:2" x14ac:dyDescent="0.2">
      <c r="A884" t="s">
        <v>478</v>
      </c>
      <c r="B884" t="e">
        <f>VLOOKUP(A884,[1]StockPrice!$C:$D,2,FALSE)</f>
        <v>#N/A</v>
      </c>
    </row>
    <row r="885" spans="1:2" x14ac:dyDescent="0.2">
      <c r="A885" t="s">
        <v>265</v>
      </c>
      <c r="B885" t="e">
        <f>VLOOKUP(A885,[1]StockPrice!$C:$D,2,FALSE)</f>
        <v>#N/A</v>
      </c>
    </row>
    <row r="886" spans="1:2" x14ac:dyDescent="0.2">
      <c r="A886" t="s">
        <v>476</v>
      </c>
      <c r="B886" t="e">
        <f>VLOOKUP(A886,[1]StockPrice!$C:$D,2,FALSE)</f>
        <v>#N/A</v>
      </c>
    </row>
    <row r="887" spans="1:2" x14ac:dyDescent="0.2">
      <c r="A887" t="s">
        <v>475</v>
      </c>
      <c r="B887">
        <f>VLOOKUP(A887,[1]StockPrice!$C:$D,2,FALSE)</f>
        <v>48.955500000000001</v>
      </c>
    </row>
    <row r="888" spans="1:2" x14ac:dyDescent="0.2">
      <c r="A888" t="s">
        <v>473</v>
      </c>
      <c r="B888" t="e">
        <f>VLOOKUP(A888,[1]StockPrice!$C:$D,2,FALSE)</f>
        <v>#N/A</v>
      </c>
    </row>
    <row r="889" spans="1:2" x14ac:dyDescent="0.2">
      <c r="A889" t="s">
        <v>474</v>
      </c>
      <c r="B889" t="e">
        <f>VLOOKUP(A889,[1]StockPrice!$C:$D,2,FALSE)</f>
        <v>#N/A</v>
      </c>
    </row>
    <row r="890" spans="1:2" x14ac:dyDescent="0.2">
      <c r="A890" t="s">
        <v>472</v>
      </c>
      <c r="B890" t="e">
        <f>VLOOKUP(A890,[1]StockPrice!$C:$D,2,FALSE)</f>
        <v>#N/A</v>
      </c>
    </row>
    <row r="891" spans="1:2" x14ac:dyDescent="0.2">
      <c r="A891" t="s">
        <v>471</v>
      </c>
      <c r="B891" t="e">
        <f>VLOOKUP(A891,[1]StockPrice!$C:$D,2,FALSE)</f>
        <v>#N/A</v>
      </c>
    </row>
    <row r="892" spans="1:2" x14ac:dyDescent="0.2">
      <c r="A892" t="s">
        <v>466</v>
      </c>
      <c r="B892">
        <f>VLOOKUP(A892,[1]StockPrice!$C:$D,2,FALSE)</f>
        <v>59.1</v>
      </c>
    </row>
    <row r="893" spans="1:2" x14ac:dyDescent="0.2">
      <c r="A893" t="s">
        <v>469</v>
      </c>
      <c r="B893" t="e">
        <f>VLOOKUP(A893,[1]StockPrice!$C:$D,2,FALSE)</f>
        <v>#N/A</v>
      </c>
    </row>
    <row r="894" spans="1:2" x14ac:dyDescent="0.2">
      <c r="A894" t="s">
        <v>468</v>
      </c>
      <c r="B894" t="e">
        <f>VLOOKUP(A894,[1]StockPrice!$C:$D,2,FALSE)</f>
        <v>#N/A</v>
      </c>
    </row>
    <row r="895" spans="1:2" x14ac:dyDescent="0.2">
      <c r="A895" t="s">
        <v>467</v>
      </c>
      <c r="B895" t="e">
        <f>VLOOKUP(A895,[1]StockPrice!$C:$D,2,FALSE)</f>
        <v>#N/A</v>
      </c>
    </row>
    <row r="896" spans="1:2" x14ac:dyDescent="0.2">
      <c r="A896" t="s">
        <v>173</v>
      </c>
      <c r="B896">
        <f>VLOOKUP(A896,[1]StockPrice!$C:$D,2,FALSE)</f>
        <v>1.35175</v>
      </c>
    </row>
    <row r="897" spans="1:2" x14ac:dyDescent="0.2">
      <c r="A897" t="s">
        <v>465</v>
      </c>
      <c r="B897">
        <f>VLOOKUP(A897,[1]StockPrice!$C:$D,2,FALSE)</f>
        <v>17.106100000000001</v>
      </c>
    </row>
    <row r="898" spans="1:2" x14ac:dyDescent="0.2">
      <c r="A898" t="s">
        <v>460</v>
      </c>
      <c r="B898">
        <f>VLOOKUP(A898,[1]StockPrice!$C:$D,2,FALSE)</f>
        <v>115729</v>
      </c>
    </row>
    <row r="899" spans="1:2" x14ac:dyDescent="0.2">
      <c r="A899" t="s">
        <v>463</v>
      </c>
      <c r="B899" t="e">
        <f>VLOOKUP(A899,[1]StockPrice!$C:$D,2,FALSE)</f>
        <v>#N/A</v>
      </c>
    </row>
    <row r="900" spans="1:2" x14ac:dyDescent="0.2">
      <c r="A900" t="s">
        <v>459</v>
      </c>
      <c r="B900">
        <f>VLOOKUP(A900,[1]StockPrice!$C:$D,2,FALSE)</f>
        <v>31.91</v>
      </c>
    </row>
    <row r="901" spans="1:2" x14ac:dyDescent="0.2">
      <c r="A901" t="s">
        <v>462</v>
      </c>
      <c r="B901" t="e">
        <f>VLOOKUP(A901,[1]StockPrice!$C:$D,2,FALSE)</f>
        <v>#N/A</v>
      </c>
    </row>
    <row r="902" spans="1:2" x14ac:dyDescent="0.2">
      <c r="A902" t="s">
        <v>461</v>
      </c>
      <c r="B902" t="e">
        <f>VLOOKUP(A902,[1]StockPrice!$C:$D,2,FALSE)</f>
        <v>#N/A</v>
      </c>
    </row>
    <row r="903" spans="1:2" x14ac:dyDescent="0.2">
      <c r="A903" t="s">
        <v>457</v>
      </c>
      <c r="B903">
        <f>VLOOKUP(A903,[1]StockPrice!$C:$D,2,FALSE)</f>
        <v>3.3766400000000001</v>
      </c>
    </row>
    <row r="904" spans="1:2" x14ac:dyDescent="0.2">
      <c r="A904" t="s">
        <v>1705</v>
      </c>
      <c r="B904" t="e">
        <f>VLOOKUP(A904,[1]StockPrice!$C:$D,2,FALSE)</f>
        <v>#N/A</v>
      </c>
    </row>
    <row r="905" spans="1:2" x14ac:dyDescent="0.2">
      <c r="A905" t="s">
        <v>456</v>
      </c>
      <c r="B905" t="e">
        <f>VLOOKUP(A905,[1]StockPrice!$C:$D,2,FALSE)</f>
        <v>#N/A</v>
      </c>
    </row>
    <row r="906" spans="1:2" x14ac:dyDescent="0.2">
      <c r="A906" t="s">
        <v>458</v>
      </c>
      <c r="B906">
        <f>VLOOKUP(A906,[1]StockPrice!$C:$D,2,FALSE)</f>
        <v>0.76268400000000003</v>
      </c>
    </row>
    <row r="907" spans="1:2" x14ac:dyDescent="0.2">
      <c r="A907" t="s">
        <v>452</v>
      </c>
      <c r="B907" t="e">
        <f>VLOOKUP(A907,[1]StockPrice!$C:$D,2,FALSE)</f>
        <v>#N/A</v>
      </c>
    </row>
    <row r="908" spans="1:2" x14ac:dyDescent="0.2">
      <c r="A908" t="s">
        <v>451</v>
      </c>
      <c r="B908">
        <f>VLOOKUP(A908,[1]StockPrice!$C:$D,2,FALSE)</f>
        <v>0.06</v>
      </c>
    </row>
    <row r="909" spans="1:2" x14ac:dyDescent="0.2">
      <c r="A909" t="s">
        <v>447</v>
      </c>
      <c r="B909" t="e">
        <f>VLOOKUP(A909,[1]StockPrice!$C:$D,2,FALSE)</f>
        <v>#N/A</v>
      </c>
    </row>
    <row r="910" spans="1:2" x14ac:dyDescent="0.2">
      <c r="A910" t="s">
        <v>445</v>
      </c>
      <c r="B910" t="e">
        <f>VLOOKUP(A910,[1]StockPrice!$C:$D,2,FALSE)</f>
        <v>#N/A</v>
      </c>
    </row>
    <row r="911" spans="1:2" x14ac:dyDescent="0.2">
      <c r="A911" t="s">
        <v>443</v>
      </c>
      <c r="B911" t="e">
        <f>VLOOKUP(A911,[1]StockPrice!$C:$D,2,FALSE)</f>
        <v>#N/A</v>
      </c>
    </row>
    <row r="912" spans="1:2" x14ac:dyDescent="0.2">
      <c r="A912" t="s">
        <v>441</v>
      </c>
      <c r="B912">
        <f>VLOOKUP(A912,[1]StockPrice!$C:$D,2,FALSE)</f>
        <v>11.61</v>
      </c>
    </row>
    <row r="913" spans="1:2" x14ac:dyDescent="0.2">
      <c r="A913" t="s">
        <v>439</v>
      </c>
      <c r="B913" t="e">
        <f>VLOOKUP(A913,[1]StockPrice!$C:$D,2,FALSE)</f>
        <v>#N/A</v>
      </c>
    </row>
    <row r="914" spans="1:2" x14ac:dyDescent="0.2">
      <c r="A914" t="s">
        <v>442</v>
      </c>
      <c r="B914">
        <f>VLOOKUP(A914,[1]StockPrice!$C:$D,2,FALSE)</f>
        <v>0.15614</v>
      </c>
    </row>
    <row r="915" spans="1:2" x14ac:dyDescent="0.2">
      <c r="A915" t="s">
        <v>438</v>
      </c>
      <c r="B915" t="e">
        <f>VLOOKUP(A915,[1]StockPrice!$C:$D,2,FALSE)</f>
        <v>#N/A</v>
      </c>
    </row>
    <row r="916" spans="1:2" x14ac:dyDescent="0.2">
      <c r="A916" t="s">
        <v>435</v>
      </c>
      <c r="B916" t="e">
        <f>VLOOKUP(A916,[1]StockPrice!$C:$D,2,FALSE)</f>
        <v>#N/A</v>
      </c>
    </row>
    <row r="917" spans="1:2" x14ac:dyDescent="0.2">
      <c r="A917" t="s">
        <v>437</v>
      </c>
      <c r="B917">
        <f>VLOOKUP(A917,[1]StockPrice!$C:$D,2,FALSE)</f>
        <v>272.2</v>
      </c>
    </row>
    <row r="918" spans="1:2" x14ac:dyDescent="0.2">
      <c r="A918" t="s">
        <v>430</v>
      </c>
      <c r="B918" t="e">
        <f>VLOOKUP(A918,[1]StockPrice!$C:$D,2,FALSE)</f>
        <v>#N/A</v>
      </c>
    </row>
    <row r="919" spans="1:2" x14ac:dyDescent="0.2">
      <c r="A919" t="s">
        <v>431</v>
      </c>
      <c r="B919" t="e">
        <f>VLOOKUP(A919,[1]StockPrice!$C:$D,2,FALSE)</f>
        <v>#N/A</v>
      </c>
    </row>
    <row r="920" spans="1:2" x14ac:dyDescent="0.2">
      <c r="A920" t="s">
        <v>429</v>
      </c>
      <c r="B920" t="e">
        <f>VLOOKUP(A920,[1]StockPrice!$C:$D,2,FALSE)</f>
        <v>#N/A</v>
      </c>
    </row>
    <row r="921" spans="1:2" x14ac:dyDescent="0.2">
      <c r="A921" t="s">
        <v>428</v>
      </c>
      <c r="B921" t="e">
        <f>VLOOKUP(A921,[1]StockPrice!$C:$D,2,FALSE)</f>
        <v>#N/A</v>
      </c>
    </row>
    <row r="922" spans="1:2" x14ac:dyDescent="0.2">
      <c r="A922" t="s">
        <v>424</v>
      </c>
      <c r="B922" t="e">
        <f>VLOOKUP(A922,[1]StockPrice!$C:$D,2,FALSE)</f>
        <v>#N/A</v>
      </c>
    </row>
    <row r="923" spans="1:2" x14ac:dyDescent="0.2">
      <c r="A923" t="s">
        <v>427</v>
      </c>
      <c r="B923" t="e">
        <f>VLOOKUP(A923,[1]StockPrice!$C:$D,2,FALSE)</f>
        <v>#N/A</v>
      </c>
    </row>
    <row r="924" spans="1:2" x14ac:dyDescent="0.2">
      <c r="A924" t="s">
        <v>422</v>
      </c>
      <c r="B924">
        <f>VLOOKUP(A924,[1]StockPrice!$C:$D,2,FALSE)</f>
        <v>7.45</v>
      </c>
    </row>
    <row r="925" spans="1:2" x14ac:dyDescent="0.2">
      <c r="A925" t="s">
        <v>417</v>
      </c>
      <c r="B925" t="e">
        <f>VLOOKUP(A925,[1]StockPrice!$C:$D,2,FALSE)</f>
        <v>#N/A</v>
      </c>
    </row>
    <row r="926" spans="1:2" x14ac:dyDescent="0.2">
      <c r="A926" t="s">
        <v>418</v>
      </c>
      <c r="B926">
        <f>VLOOKUP(A926,[1]StockPrice!$C:$D,2,FALSE)</f>
        <v>31.48</v>
      </c>
    </row>
    <row r="927" spans="1:2" x14ac:dyDescent="0.2">
      <c r="A927" t="s">
        <v>420</v>
      </c>
      <c r="B927" t="e">
        <f>VLOOKUP(A927,[1]StockPrice!$C:$D,2,FALSE)</f>
        <v>#N/A</v>
      </c>
    </row>
    <row r="928" spans="1:2" x14ac:dyDescent="0.2">
      <c r="A928" t="s">
        <v>411</v>
      </c>
      <c r="B928" t="e">
        <f>VLOOKUP(A928,[1]StockPrice!$C:$D,2,FALSE)</f>
        <v>#N/A</v>
      </c>
    </row>
    <row r="929" spans="1:2" x14ac:dyDescent="0.2">
      <c r="A929" t="s">
        <v>413</v>
      </c>
      <c r="B929" t="e">
        <f>VLOOKUP(A929,[1]StockPrice!$C:$D,2,FALSE)</f>
        <v>#N/A</v>
      </c>
    </row>
    <row r="930" spans="1:2" x14ac:dyDescent="0.2">
      <c r="A930" t="s">
        <v>177</v>
      </c>
      <c r="B930">
        <f>VLOOKUP(A930,[1]StockPrice!$C:$D,2,FALSE)</f>
        <v>9.25169</v>
      </c>
    </row>
    <row r="931" spans="1:2" x14ac:dyDescent="0.2">
      <c r="A931" t="s">
        <v>412</v>
      </c>
      <c r="B931" t="e">
        <f>VLOOKUP(A931,[1]StockPrice!$C:$D,2,FALSE)</f>
        <v>#N/A</v>
      </c>
    </row>
    <row r="932" spans="1:2" x14ac:dyDescent="0.2">
      <c r="A932" t="s">
        <v>410</v>
      </c>
      <c r="B932" t="e">
        <f>VLOOKUP(A932,[1]StockPrice!$C:$D,2,FALSE)</f>
        <v>#N/A</v>
      </c>
    </row>
    <row r="933" spans="1:2" x14ac:dyDescent="0.2">
      <c r="A933" t="s">
        <v>408</v>
      </c>
      <c r="B933" t="e">
        <f>VLOOKUP(A933,[1]StockPrice!$C:$D,2,FALSE)</f>
        <v>#N/A</v>
      </c>
    </row>
    <row r="934" spans="1:2" x14ac:dyDescent="0.2">
      <c r="A934" t="s">
        <v>407</v>
      </c>
      <c r="B934">
        <f>VLOOKUP(A934,[1]StockPrice!$C:$D,2,FALSE)</f>
        <v>199.98</v>
      </c>
    </row>
    <row r="935" spans="1:2" x14ac:dyDescent="0.2">
      <c r="A935" t="s">
        <v>406</v>
      </c>
      <c r="B935" t="e">
        <f>VLOOKUP(A935,[1]StockPrice!$C:$D,2,FALSE)</f>
        <v>#N/A</v>
      </c>
    </row>
    <row r="936" spans="1:2" x14ac:dyDescent="0.2">
      <c r="A936" t="s">
        <v>403</v>
      </c>
      <c r="B936">
        <f>VLOOKUP(A936,[1]StockPrice!$C:$D,2,FALSE)</f>
        <v>165.6</v>
      </c>
    </row>
    <row r="937" spans="1:2" x14ac:dyDescent="0.2">
      <c r="A937" t="s">
        <v>404</v>
      </c>
      <c r="B937" t="e">
        <f>VLOOKUP(A937,[1]StockPrice!$C:$D,2,FALSE)</f>
        <v>#N/A</v>
      </c>
    </row>
    <row r="938" spans="1:2" x14ac:dyDescent="0.2">
      <c r="A938" t="s">
        <v>400</v>
      </c>
      <c r="B938" t="e">
        <f>VLOOKUP(A938,[1]StockPrice!$C:$D,2,FALSE)</f>
        <v>#N/A</v>
      </c>
    </row>
    <row r="939" spans="1:2" x14ac:dyDescent="0.2">
      <c r="A939" t="s">
        <v>401</v>
      </c>
      <c r="B939" t="e">
        <f>VLOOKUP(A939,[1]StockPrice!$C:$D,2,FALSE)</f>
        <v>#N/A</v>
      </c>
    </row>
    <row r="940" spans="1:2" x14ac:dyDescent="0.2">
      <c r="A940" t="s">
        <v>399</v>
      </c>
      <c r="B940" t="e">
        <f>VLOOKUP(A940,[1]StockPrice!$C:$D,2,FALSE)</f>
        <v>#N/A</v>
      </c>
    </row>
    <row r="941" spans="1:2" x14ac:dyDescent="0.2">
      <c r="A941" t="s">
        <v>396</v>
      </c>
      <c r="B941">
        <f>VLOOKUP(A941,[1]StockPrice!$C:$D,2,FALSE)</f>
        <v>1704.11</v>
      </c>
    </row>
    <row r="942" spans="1:2" x14ac:dyDescent="0.2">
      <c r="A942" t="s">
        <v>391</v>
      </c>
      <c r="B942" t="e">
        <f>VLOOKUP(A942,[1]StockPrice!$C:$D,2,FALSE)</f>
        <v>#N/A</v>
      </c>
    </row>
    <row r="943" spans="1:2" x14ac:dyDescent="0.2">
      <c r="A943" t="s">
        <v>392</v>
      </c>
      <c r="B943" t="e">
        <f>VLOOKUP(A943,[1]StockPrice!$C:$D,2,FALSE)</f>
        <v>#N/A</v>
      </c>
    </row>
    <row r="944" spans="1:2" x14ac:dyDescent="0.2">
      <c r="A944" t="s">
        <v>389</v>
      </c>
      <c r="B944" t="e">
        <f>VLOOKUP(A944,[1]StockPrice!$C:$D,2,FALSE)</f>
        <v>#N/A</v>
      </c>
    </row>
    <row r="945" spans="1:2" x14ac:dyDescent="0.2">
      <c r="A945" t="s">
        <v>394</v>
      </c>
      <c r="B945" t="e">
        <f>VLOOKUP(A945,[1]StockPrice!$C:$D,2,FALSE)</f>
        <v>#N/A</v>
      </c>
    </row>
    <row r="946" spans="1:2" x14ac:dyDescent="0.2">
      <c r="A946" t="s">
        <v>386</v>
      </c>
      <c r="B946" t="e">
        <f>VLOOKUP(A946,[1]StockPrice!$C:$D,2,FALSE)</f>
        <v>#N/A</v>
      </c>
    </row>
    <row r="947" spans="1:2" x14ac:dyDescent="0.2">
      <c r="A947" t="s">
        <v>385</v>
      </c>
      <c r="B947" t="e">
        <f>VLOOKUP(A947,[1]StockPrice!$C:$D,2,FALSE)</f>
        <v>#N/A</v>
      </c>
    </row>
    <row r="948" spans="1:2" x14ac:dyDescent="0.2">
      <c r="A948" t="s">
        <v>387</v>
      </c>
      <c r="B948" t="e">
        <f>VLOOKUP(A948,[1]StockPrice!$C:$D,2,FALSE)</f>
        <v>#N/A</v>
      </c>
    </row>
    <row r="949" spans="1:2" x14ac:dyDescent="0.2">
      <c r="A949" t="s">
        <v>383</v>
      </c>
      <c r="B949" t="e">
        <f>VLOOKUP(A949,[1]StockPrice!$C:$D,2,FALSE)</f>
        <v>#N/A</v>
      </c>
    </row>
    <row r="950" spans="1:2" x14ac:dyDescent="0.2">
      <c r="A950" t="s">
        <v>381</v>
      </c>
      <c r="B950" t="e">
        <f>VLOOKUP(A950,[1]StockPrice!$C:$D,2,FALSE)</f>
        <v>#N/A</v>
      </c>
    </row>
    <row r="951" spans="1:2" x14ac:dyDescent="0.2">
      <c r="A951" t="s">
        <v>378</v>
      </c>
      <c r="B951" t="e">
        <f>VLOOKUP(A951,[1]StockPrice!$C:$D,2,FALSE)</f>
        <v>#N/A</v>
      </c>
    </row>
    <row r="952" spans="1:2" x14ac:dyDescent="0.2">
      <c r="A952" t="s">
        <v>376</v>
      </c>
      <c r="B952" t="e">
        <f>VLOOKUP(A952,[1]StockPrice!$C:$D,2,FALSE)</f>
        <v>#N/A</v>
      </c>
    </row>
    <row r="953" spans="1:2" x14ac:dyDescent="0.2">
      <c r="A953" t="s">
        <v>372</v>
      </c>
      <c r="B953" t="e">
        <f>VLOOKUP(A953,[1]StockPrice!$C:$D,2,FALSE)</f>
        <v>#N/A</v>
      </c>
    </row>
    <row r="954" spans="1:2" x14ac:dyDescent="0.2">
      <c r="A954" t="s">
        <v>374</v>
      </c>
      <c r="B954" t="e">
        <f>VLOOKUP(A954,[1]StockPrice!$C:$D,2,FALSE)</f>
        <v>#N/A</v>
      </c>
    </row>
    <row r="955" spans="1:2" x14ac:dyDescent="0.2">
      <c r="A955" t="s">
        <v>371</v>
      </c>
      <c r="B955" t="e">
        <f>VLOOKUP(A955,[1]StockPrice!$C:$D,2,FALSE)</f>
        <v>#N/A</v>
      </c>
    </row>
    <row r="956" spans="1:2" x14ac:dyDescent="0.2">
      <c r="A956" t="s">
        <v>370</v>
      </c>
      <c r="B956">
        <f>VLOOKUP(A956,[1]StockPrice!$C:$D,2,FALSE)</f>
        <v>1.51</v>
      </c>
    </row>
    <row r="957" spans="1:2" x14ac:dyDescent="0.2">
      <c r="A957" t="s">
        <v>369</v>
      </c>
      <c r="B957">
        <f>VLOOKUP(A957,[1]StockPrice!$C:$D,2,FALSE)</f>
        <v>48.073300000000003</v>
      </c>
    </row>
    <row r="958" spans="1:2" x14ac:dyDescent="0.2">
      <c r="A958" t="s">
        <v>366</v>
      </c>
      <c r="B958">
        <f>VLOOKUP(A958,[1]StockPrice!$C:$D,2,FALSE)</f>
        <v>151.82</v>
      </c>
    </row>
    <row r="959" spans="1:2" x14ac:dyDescent="0.2">
      <c r="A959" t="s">
        <v>367</v>
      </c>
      <c r="B959">
        <f>VLOOKUP(A959,[1]StockPrice!$C:$D,2,FALSE)</f>
        <v>0.49</v>
      </c>
    </row>
    <row r="960" spans="1:2" x14ac:dyDescent="0.2">
      <c r="A960" t="s">
        <v>364</v>
      </c>
      <c r="B960" t="e">
        <f>VLOOKUP(A960,[1]StockPrice!$C:$D,2,FALSE)</f>
        <v>#N/A</v>
      </c>
    </row>
    <row r="961" spans="1:2" x14ac:dyDescent="0.2">
      <c r="A961" t="s">
        <v>362</v>
      </c>
      <c r="B961" t="e">
        <f>VLOOKUP(A961,[1]StockPrice!$C:$D,2,FALSE)</f>
        <v>#N/A</v>
      </c>
    </row>
    <row r="962" spans="1:2" x14ac:dyDescent="0.2">
      <c r="A962" t="s">
        <v>357</v>
      </c>
      <c r="B962" t="e">
        <f>VLOOKUP(A962,[1]StockPrice!$C:$D,2,FALSE)</f>
        <v>#N/A</v>
      </c>
    </row>
    <row r="963" spans="1:2" x14ac:dyDescent="0.2">
      <c r="A963" t="s">
        <v>356</v>
      </c>
      <c r="B963" t="e">
        <f>VLOOKUP(A963,[1]StockPrice!$C:$D,2,FALSE)</f>
        <v>#N/A</v>
      </c>
    </row>
    <row r="964" spans="1:2" x14ac:dyDescent="0.2">
      <c r="A964" t="s">
        <v>355</v>
      </c>
      <c r="B964" t="e">
        <f>VLOOKUP(A964,[1]StockPrice!$C:$D,2,FALSE)</f>
        <v>#N/A</v>
      </c>
    </row>
    <row r="965" spans="1:2" x14ac:dyDescent="0.2">
      <c r="A965" t="s">
        <v>353</v>
      </c>
      <c r="B965">
        <f>VLOOKUP(A965,[1]StockPrice!$C:$D,2,FALSE)</f>
        <v>4.7765599999999999</v>
      </c>
    </row>
    <row r="966" spans="1:2" x14ac:dyDescent="0.2">
      <c r="A966" t="s">
        <v>126</v>
      </c>
      <c r="B966" t="e">
        <f>VLOOKUP(A966,[1]StockPrice!$C:$D,2,FALSE)</f>
        <v>#N/A</v>
      </c>
    </row>
    <row r="967" spans="1:2" x14ac:dyDescent="0.2">
      <c r="A967" t="s">
        <v>354</v>
      </c>
      <c r="B967" t="e">
        <f>VLOOKUP(A967,[1]StockPrice!$C:$D,2,FALSE)</f>
        <v>#N/A</v>
      </c>
    </row>
    <row r="968" spans="1:2" x14ac:dyDescent="0.2">
      <c r="A968" t="s">
        <v>47</v>
      </c>
      <c r="B968" t="e">
        <f>VLOOKUP(A968,[1]StockPrice!$C:$D,2,FALSE)</f>
        <v>#N/A</v>
      </c>
    </row>
    <row r="969" spans="1:2" x14ac:dyDescent="0.2">
      <c r="A969" t="s">
        <v>351</v>
      </c>
      <c r="B969" t="e">
        <f>VLOOKUP(A969,[1]StockPrice!$C:$D,2,FALSE)</f>
        <v>#N/A</v>
      </c>
    </row>
    <row r="970" spans="1:2" x14ac:dyDescent="0.2">
      <c r="A970" t="s">
        <v>349</v>
      </c>
      <c r="B970" t="e">
        <f>VLOOKUP(A970,[1]StockPrice!$C:$D,2,FALSE)</f>
        <v>#N/A</v>
      </c>
    </row>
    <row r="971" spans="1:2" x14ac:dyDescent="0.2">
      <c r="A971" t="s">
        <v>350</v>
      </c>
      <c r="B971" t="e">
        <f>VLOOKUP(A971,[1]StockPrice!$C:$D,2,FALSE)</f>
        <v>#N/A</v>
      </c>
    </row>
    <row r="972" spans="1:2" x14ac:dyDescent="0.2">
      <c r="A972" t="s">
        <v>348</v>
      </c>
      <c r="B972" t="e">
        <f>VLOOKUP(A972,[1]StockPrice!$C:$D,2,FALSE)</f>
        <v>#N/A</v>
      </c>
    </row>
    <row r="973" spans="1:2" x14ac:dyDescent="0.2">
      <c r="A973" t="s">
        <v>345</v>
      </c>
      <c r="B973" t="e">
        <f>VLOOKUP(A973,[1]StockPrice!$C:$D,2,FALSE)</f>
        <v>#N/A</v>
      </c>
    </row>
    <row r="974" spans="1:2" x14ac:dyDescent="0.2">
      <c r="A974" t="s">
        <v>76</v>
      </c>
      <c r="B974">
        <f>VLOOKUP(A974,[1]StockPrice!$C:$D,2,FALSE)</f>
        <v>35.49</v>
      </c>
    </row>
    <row r="975" spans="1:2" x14ac:dyDescent="0.2">
      <c r="A975" t="s">
        <v>1704</v>
      </c>
      <c r="B975" t="e">
        <f>VLOOKUP(A975,[1]StockPrice!$C:$D,2,FALSE)</f>
        <v>#N/A</v>
      </c>
    </row>
    <row r="976" spans="1:2" x14ac:dyDescent="0.2">
      <c r="A976" t="s">
        <v>342</v>
      </c>
      <c r="B976" t="e">
        <f>VLOOKUP(A976,[1]StockPrice!$C:$D,2,FALSE)</f>
        <v>#N/A</v>
      </c>
    </row>
    <row r="977" spans="1:2" x14ac:dyDescent="0.2">
      <c r="A977" t="s">
        <v>340</v>
      </c>
      <c r="B977" t="e">
        <f>VLOOKUP(A977,[1]StockPrice!$C:$D,2,FALSE)</f>
        <v>#N/A</v>
      </c>
    </row>
    <row r="978" spans="1:2" x14ac:dyDescent="0.2">
      <c r="A978" t="s">
        <v>136</v>
      </c>
      <c r="B978" t="e">
        <f>VLOOKUP(A978,[1]StockPrice!$C:$D,2,FALSE)</f>
        <v>#N/A</v>
      </c>
    </row>
    <row r="979" spans="1:2" x14ac:dyDescent="0.2">
      <c r="A979" t="s">
        <v>341</v>
      </c>
      <c r="B979" t="e">
        <f>VLOOKUP(A979,[1]StockPrice!$C:$D,2,FALSE)</f>
        <v>#N/A</v>
      </c>
    </row>
    <row r="980" spans="1:2" x14ac:dyDescent="0.2">
      <c r="A980" t="s">
        <v>339</v>
      </c>
      <c r="B980" t="e">
        <f>VLOOKUP(A980,[1]StockPrice!$C:$D,2,FALSE)</f>
        <v>#N/A</v>
      </c>
    </row>
    <row r="981" spans="1:2" x14ac:dyDescent="0.2">
      <c r="A981" t="s">
        <v>335</v>
      </c>
      <c r="B981" t="e">
        <f>VLOOKUP(A981,[1]StockPrice!$C:$D,2,FALSE)</f>
        <v>#N/A</v>
      </c>
    </row>
    <row r="982" spans="1:2" x14ac:dyDescent="0.2">
      <c r="A982" t="s">
        <v>334</v>
      </c>
      <c r="B982" t="e">
        <f>VLOOKUP(A982,[1]StockPrice!$C:$D,2,FALSE)</f>
        <v>#N/A</v>
      </c>
    </row>
    <row r="983" spans="1:2" x14ac:dyDescent="0.2">
      <c r="A983" t="s">
        <v>332</v>
      </c>
      <c r="B983" t="e">
        <f>VLOOKUP(A983,[1]StockPrice!$C:$D,2,FALSE)</f>
        <v>#N/A</v>
      </c>
    </row>
    <row r="984" spans="1:2" x14ac:dyDescent="0.2">
      <c r="A984" t="s">
        <v>330</v>
      </c>
      <c r="B984" t="e">
        <f>VLOOKUP(A984,[1]StockPrice!$C:$D,2,FALSE)</f>
        <v>#N/A</v>
      </c>
    </row>
    <row r="985" spans="1:2" x14ac:dyDescent="0.2">
      <c r="A985" t="s">
        <v>286</v>
      </c>
      <c r="B985" t="e">
        <f>VLOOKUP(A985,[1]StockPrice!$C:$D,2,FALSE)</f>
        <v>#N/A</v>
      </c>
    </row>
    <row r="986" spans="1:2" x14ac:dyDescent="0.2">
      <c r="A986" t="s">
        <v>329</v>
      </c>
      <c r="B986" t="e">
        <f>VLOOKUP(A986,[1]StockPrice!$C:$D,2,FALSE)</f>
        <v>#N/A</v>
      </c>
    </row>
    <row r="987" spans="1:2" x14ac:dyDescent="0.2">
      <c r="A987" t="s">
        <v>328</v>
      </c>
      <c r="B987" t="e">
        <f>VLOOKUP(A987,[1]StockPrice!$C:$D,2,FALSE)</f>
        <v>#N/A</v>
      </c>
    </row>
    <row r="988" spans="1:2" x14ac:dyDescent="0.2">
      <c r="A988" t="s">
        <v>325</v>
      </c>
      <c r="B988">
        <f>VLOOKUP(A988,[1]StockPrice!$C:$D,2,FALSE)</f>
        <v>12.1587</v>
      </c>
    </row>
    <row r="989" spans="1:2" x14ac:dyDescent="0.2">
      <c r="A989" t="s">
        <v>320</v>
      </c>
      <c r="B989" t="e">
        <f>VLOOKUP(A989,[1]StockPrice!$C:$D,2,FALSE)</f>
        <v>#N/A</v>
      </c>
    </row>
    <row r="990" spans="1:2" x14ac:dyDescent="0.2">
      <c r="A990" t="s">
        <v>326</v>
      </c>
      <c r="B990" t="e">
        <f>VLOOKUP(A990,[1]StockPrice!$C:$D,2,FALSE)</f>
        <v>#N/A</v>
      </c>
    </row>
    <row r="991" spans="1:2" x14ac:dyDescent="0.2">
      <c r="A991" t="s">
        <v>323</v>
      </c>
      <c r="B991" t="e">
        <f>VLOOKUP(A991,[1]StockPrice!$C:$D,2,FALSE)</f>
        <v>#N/A</v>
      </c>
    </row>
    <row r="992" spans="1:2" x14ac:dyDescent="0.2">
      <c r="A992" t="s">
        <v>327</v>
      </c>
      <c r="B992" t="e">
        <f>VLOOKUP(A992,[1]StockPrice!$C:$D,2,FALSE)</f>
        <v>#N/A</v>
      </c>
    </row>
    <row r="993" spans="1:2" x14ac:dyDescent="0.2">
      <c r="A993" t="s">
        <v>317</v>
      </c>
      <c r="B993">
        <f>VLOOKUP(A993,[1]StockPrice!$C:$D,2,FALSE)</f>
        <v>0.4</v>
      </c>
    </row>
    <row r="994" spans="1:2" x14ac:dyDescent="0.2">
      <c r="A994" t="s">
        <v>315</v>
      </c>
      <c r="B994" t="e">
        <f>VLOOKUP(A994,[1]StockPrice!$C:$D,2,FALSE)</f>
        <v>#N/A</v>
      </c>
    </row>
    <row r="995" spans="1:2" x14ac:dyDescent="0.2">
      <c r="A995" t="s">
        <v>312</v>
      </c>
      <c r="B995">
        <f>VLOOKUP(A995,[1]StockPrice!$C:$D,2,FALSE)</f>
        <v>0.80830000000000002</v>
      </c>
    </row>
    <row r="996" spans="1:2" x14ac:dyDescent="0.2">
      <c r="A996" t="s">
        <v>313</v>
      </c>
      <c r="B996" t="e">
        <f>VLOOKUP(A996,[1]StockPrice!$C:$D,2,FALSE)</f>
        <v>#N/A</v>
      </c>
    </row>
    <row r="997" spans="1:2" x14ac:dyDescent="0.2">
      <c r="A997" t="s">
        <v>311</v>
      </c>
      <c r="B997">
        <f>VLOOKUP(A997,[1]StockPrice!$C:$D,2,FALSE)</f>
        <v>13.5623</v>
      </c>
    </row>
    <row r="998" spans="1:2" x14ac:dyDescent="0.2">
      <c r="A998" t="s">
        <v>308</v>
      </c>
      <c r="B998" t="e">
        <f>VLOOKUP(A998,[1]StockPrice!$C:$D,2,FALSE)</f>
        <v>#N/A</v>
      </c>
    </row>
    <row r="999" spans="1:2" x14ac:dyDescent="0.2">
      <c r="A999" t="s">
        <v>309</v>
      </c>
      <c r="B999" t="e">
        <f>VLOOKUP(A999,[1]StockPrice!$C:$D,2,FALSE)</f>
        <v>#N/A</v>
      </c>
    </row>
    <row r="1000" spans="1:2" x14ac:dyDescent="0.2">
      <c r="A1000" t="s">
        <v>310</v>
      </c>
      <c r="B1000" t="e">
        <f>VLOOKUP(A1000,[1]StockPrice!$C:$D,2,FALSE)</f>
        <v>#N/A</v>
      </c>
    </row>
    <row r="1001" spans="1:2" x14ac:dyDescent="0.2">
      <c r="A1001" t="s">
        <v>306</v>
      </c>
      <c r="B1001">
        <f>VLOOKUP(A1001,[1]StockPrice!$C:$D,2,FALSE)</f>
        <v>707417</v>
      </c>
    </row>
    <row r="1002" spans="1:2" x14ac:dyDescent="0.2">
      <c r="A1002" t="s">
        <v>302</v>
      </c>
      <c r="B1002">
        <f>VLOOKUP(A1002,[1]StockPrice!$C:$D,2,FALSE)</f>
        <v>2.0979899999999998</v>
      </c>
    </row>
    <row r="1003" spans="1:2" x14ac:dyDescent="0.2">
      <c r="A1003" t="s">
        <v>300</v>
      </c>
      <c r="B1003">
        <f>VLOOKUP(A1003,[1]StockPrice!$C:$D,2,FALSE)</f>
        <v>514.51</v>
      </c>
    </row>
    <row r="1004" spans="1:2" x14ac:dyDescent="0.2">
      <c r="A1004" t="s">
        <v>216</v>
      </c>
      <c r="B1004">
        <f>VLOOKUP(A1004,[1]StockPrice!$C:$D,2,FALSE)</f>
        <v>9.6300000000000008</v>
      </c>
    </row>
    <row r="1005" spans="1:2" x14ac:dyDescent="0.2">
      <c r="A1005" t="s">
        <v>301</v>
      </c>
      <c r="B1005" t="e">
        <f>VLOOKUP(A1005,[1]StockPrice!$C:$D,2,FALSE)</f>
        <v>#N/A</v>
      </c>
    </row>
    <row r="1006" spans="1:2" x14ac:dyDescent="0.2">
      <c r="A1006" t="s">
        <v>297</v>
      </c>
      <c r="B1006" t="e">
        <f>VLOOKUP(A1006,[1]StockPrice!$C:$D,2,FALSE)</f>
        <v>#N/A</v>
      </c>
    </row>
    <row r="1007" spans="1:2" x14ac:dyDescent="0.2">
      <c r="A1007" t="s">
        <v>294</v>
      </c>
      <c r="B1007" t="e">
        <f>VLOOKUP(A1007,[1]StockPrice!$C:$D,2,FALSE)</f>
        <v>#N/A</v>
      </c>
    </row>
    <row r="1008" spans="1:2" x14ac:dyDescent="0.2">
      <c r="A1008" t="s">
        <v>293</v>
      </c>
      <c r="B1008" t="e">
        <f>VLOOKUP(A1008,[1]StockPrice!$C:$D,2,FALSE)</f>
        <v>#N/A</v>
      </c>
    </row>
    <row r="1009" spans="1:2" x14ac:dyDescent="0.2">
      <c r="A1009" t="s">
        <v>291</v>
      </c>
      <c r="B1009">
        <f>VLOOKUP(A1009,[1]StockPrice!$C:$D,2,FALSE)</f>
        <v>39.894599999999997</v>
      </c>
    </row>
    <row r="1010" spans="1:2" x14ac:dyDescent="0.2">
      <c r="A1010" t="s">
        <v>60</v>
      </c>
      <c r="B1010" t="e">
        <f>VLOOKUP(A1010,[1]StockPrice!$C:$D,2,FALSE)</f>
        <v>#N/A</v>
      </c>
    </row>
    <row r="1011" spans="1:2" x14ac:dyDescent="0.2">
      <c r="A1011" t="s">
        <v>289</v>
      </c>
      <c r="B1011" t="e">
        <f>VLOOKUP(A1011,[1]StockPrice!$C:$D,2,FALSE)</f>
        <v>#N/A</v>
      </c>
    </row>
    <row r="1012" spans="1:2" x14ac:dyDescent="0.2">
      <c r="A1012" t="s">
        <v>285</v>
      </c>
      <c r="B1012" t="e">
        <f>VLOOKUP(A1012,[1]StockPrice!$C:$D,2,FALSE)</f>
        <v>#N/A</v>
      </c>
    </row>
    <row r="1013" spans="1:2" x14ac:dyDescent="0.2">
      <c r="A1013" t="s">
        <v>287</v>
      </c>
      <c r="B1013">
        <f>VLOOKUP(A1013,[1]StockPrice!$C:$D,2,FALSE)</f>
        <v>10.8611</v>
      </c>
    </row>
    <row r="1014" spans="1:2" x14ac:dyDescent="0.2">
      <c r="A1014" t="s">
        <v>284</v>
      </c>
      <c r="B1014" t="e">
        <f>VLOOKUP(A1014,[1]StockPrice!$C:$D,2,FALSE)</f>
        <v>#N/A</v>
      </c>
    </row>
    <row r="1015" spans="1:2" x14ac:dyDescent="0.2">
      <c r="A1015" t="s">
        <v>134</v>
      </c>
      <c r="B1015" t="e">
        <f>VLOOKUP(A1015,[1]StockPrice!$C:$D,2,FALSE)</f>
        <v>#N/A</v>
      </c>
    </row>
    <row r="1016" spans="1:2" x14ac:dyDescent="0.2">
      <c r="A1016" t="s">
        <v>282</v>
      </c>
      <c r="B1016" t="e">
        <f>VLOOKUP(A1016,[1]StockPrice!$C:$D,2,FALSE)</f>
        <v>#N/A</v>
      </c>
    </row>
    <row r="1017" spans="1:2" x14ac:dyDescent="0.2">
      <c r="A1017" t="s">
        <v>279</v>
      </c>
      <c r="B1017" t="e">
        <f>VLOOKUP(A1017,[1]StockPrice!$C:$D,2,FALSE)</f>
        <v>#N/A</v>
      </c>
    </row>
    <row r="1018" spans="1:2" x14ac:dyDescent="0.2">
      <c r="A1018" t="s">
        <v>273</v>
      </c>
      <c r="B1018">
        <f>VLOOKUP(A1018,[1]StockPrice!$C:$D,2,FALSE)</f>
        <v>1.84423</v>
      </c>
    </row>
    <row r="1019" spans="1:2" x14ac:dyDescent="0.2">
      <c r="A1019" t="s">
        <v>271</v>
      </c>
      <c r="B1019" t="e">
        <f>VLOOKUP(A1019,[1]StockPrice!$C:$D,2,FALSE)</f>
        <v>#N/A</v>
      </c>
    </row>
    <row r="1020" spans="1:2" x14ac:dyDescent="0.2">
      <c r="A1020" t="s">
        <v>268</v>
      </c>
      <c r="B1020">
        <f>VLOOKUP(A1020,[1]StockPrice!$C:$D,2,FALSE)</f>
        <v>20.65</v>
      </c>
    </row>
    <row r="1021" spans="1:2" x14ac:dyDescent="0.2">
      <c r="A1021" t="s">
        <v>264</v>
      </c>
      <c r="B1021" t="e">
        <f>VLOOKUP(A1021,[1]StockPrice!$C:$D,2,FALSE)</f>
        <v>#N/A</v>
      </c>
    </row>
    <row r="1022" spans="1:2" x14ac:dyDescent="0.2">
      <c r="A1022" t="s">
        <v>180</v>
      </c>
      <c r="B1022">
        <f>VLOOKUP(A1022,[1]StockPrice!$C:$D,2,FALSE)</f>
        <v>0.89345200000000002</v>
      </c>
    </row>
    <row r="1023" spans="1:2" x14ac:dyDescent="0.2">
      <c r="A1023" t="s">
        <v>262</v>
      </c>
      <c r="B1023" t="e">
        <f>VLOOKUP(A1023,[1]StockPrice!$C:$D,2,FALSE)</f>
        <v>#N/A</v>
      </c>
    </row>
    <row r="1024" spans="1:2" x14ac:dyDescent="0.2">
      <c r="A1024" t="s">
        <v>260</v>
      </c>
      <c r="B1024" t="e">
        <f>VLOOKUP(A1024,[1]StockPrice!$C:$D,2,FALSE)</f>
        <v>#N/A</v>
      </c>
    </row>
    <row r="1025" spans="1:2" x14ac:dyDescent="0.2">
      <c r="A1025" t="s">
        <v>259</v>
      </c>
      <c r="B1025">
        <f>VLOOKUP(A1025,[1]StockPrice!$C:$D,2,FALSE)</f>
        <v>0.99310799999999999</v>
      </c>
    </row>
    <row r="1026" spans="1:2" x14ac:dyDescent="0.2">
      <c r="A1026" t="s">
        <v>257</v>
      </c>
      <c r="B1026" t="e">
        <f>VLOOKUP(A1026,[1]StockPrice!$C:$D,2,FALSE)</f>
        <v>#N/A</v>
      </c>
    </row>
    <row r="1027" spans="1:2" x14ac:dyDescent="0.2">
      <c r="A1027" t="s">
        <v>256</v>
      </c>
      <c r="B1027" t="e">
        <f>VLOOKUP(A1027,[1]StockPrice!$C:$D,2,FALSE)</f>
        <v>#N/A</v>
      </c>
    </row>
    <row r="1028" spans="1:2" x14ac:dyDescent="0.2">
      <c r="A1028" t="s">
        <v>252</v>
      </c>
      <c r="B1028" t="e">
        <f>VLOOKUP(A1028,[1]StockPrice!$C:$D,2,FALSE)</f>
        <v>#N/A</v>
      </c>
    </row>
    <row r="1029" spans="1:2" x14ac:dyDescent="0.2">
      <c r="A1029" t="s">
        <v>255</v>
      </c>
      <c r="B1029">
        <f>VLOOKUP(A1029,[1]StockPrice!$C:$D,2,FALSE)</f>
        <v>100.64</v>
      </c>
    </row>
    <row r="1030" spans="1:2" x14ac:dyDescent="0.2">
      <c r="A1030" t="s">
        <v>251</v>
      </c>
      <c r="B1030" t="e">
        <f>VLOOKUP(A1030,[1]StockPrice!$C:$D,2,FALSE)</f>
        <v>#N/A</v>
      </c>
    </row>
    <row r="1031" spans="1:2" x14ac:dyDescent="0.2">
      <c r="A1031" t="s">
        <v>250</v>
      </c>
      <c r="B1031" t="e">
        <f>VLOOKUP(A1031,[1]StockPrice!$C:$D,2,FALSE)</f>
        <v>#N/A</v>
      </c>
    </row>
    <row r="1032" spans="1:2" x14ac:dyDescent="0.2">
      <c r="A1032" t="s">
        <v>249</v>
      </c>
      <c r="B1032" t="e">
        <f>VLOOKUP(A1032,[1]StockPrice!$C:$D,2,FALSE)</f>
        <v>#N/A</v>
      </c>
    </row>
    <row r="1033" spans="1:2" x14ac:dyDescent="0.2">
      <c r="A1033" t="s">
        <v>248</v>
      </c>
      <c r="B1033" t="e">
        <f>VLOOKUP(A1033,[1]StockPrice!$C:$D,2,FALSE)</f>
        <v>#N/A</v>
      </c>
    </row>
    <row r="1034" spans="1:2" x14ac:dyDescent="0.2">
      <c r="A1034" t="s">
        <v>240</v>
      </c>
      <c r="B1034" t="e">
        <f>VLOOKUP(A1034,[1]StockPrice!$C:$D,2,FALSE)</f>
        <v>#N/A</v>
      </c>
    </row>
    <row r="1035" spans="1:2" x14ac:dyDescent="0.2">
      <c r="A1035" t="s">
        <v>236</v>
      </c>
      <c r="B1035" t="e">
        <f>VLOOKUP(A1035,[1]StockPrice!$C:$D,2,FALSE)</f>
        <v>#N/A</v>
      </c>
    </row>
    <row r="1036" spans="1:2" x14ac:dyDescent="0.2">
      <c r="A1036" t="s">
        <v>237</v>
      </c>
      <c r="B1036" t="e">
        <f>VLOOKUP(A1036,[1]StockPrice!$C:$D,2,FALSE)</f>
        <v>#N/A</v>
      </c>
    </row>
    <row r="1037" spans="1:2" x14ac:dyDescent="0.2">
      <c r="A1037" t="s">
        <v>233</v>
      </c>
      <c r="B1037" t="e">
        <f>VLOOKUP(A1037,[1]StockPrice!$C:$D,2,FALSE)</f>
        <v>#N/A</v>
      </c>
    </row>
    <row r="1038" spans="1:2" x14ac:dyDescent="0.2">
      <c r="A1038" t="s">
        <v>229</v>
      </c>
      <c r="B1038" t="e">
        <f>VLOOKUP(A1038,[1]StockPrice!$C:$D,2,FALSE)</f>
        <v>#N/A</v>
      </c>
    </row>
    <row r="1039" spans="1:2" x14ac:dyDescent="0.2">
      <c r="A1039" t="s">
        <v>230</v>
      </c>
      <c r="B1039" t="e">
        <f>VLOOKUP(A1039,[1]StockPrice!$C:$D,2,FALSE)</f>
        <v>#N/A</v>
      </c>
    </row>
    <row r="1040" spans="1:2" x14ac:dyDescent="0.2">
      <c r="A1040" t="s">
        <v>231</v>
      </c>
      <c r="B1040" t="e">
        <f>VLOOKUP(A1040,[1]StockPrice!$C:$D,2,FALSE)</f>
        <v>#N/A</v>
      </c>
    </row>
    <row r="1041" spans="1:2" x14ac:dyDescent="0.2">
      <c r="A1041" t="s">
        <v>224</v>
      </c>
      <c r="B1041" t="e">
        <f>VLOOKUP(A1041,[1]StockPrice!$C:$D,2,FALSE)</f>
        <v>#N/A</v>
      </c>
    </row>
    <row r="1042" spans="1:2" x14ac:dyDescent="0.2">
      <c r="A1042" t="s">
        <v>219</v>
      </c>
      <c r="B1042" t="e">
        <f>VLOOKUP(A1042,[1]StockPrice!$C:$D,2,FALSE)</f>
        <v>#N/A</v>
      </c>
    </row>
    <row r="1043" spans="1:2" x14ac:dyDescent="0.2">
      <c r="A1043" t="s">
        <v>222</v>
      </c>
      <c r="B1043">
        <f>VLOOKUP(A1043,[1]StockPrice!$C:$D,2,FALSE)</f>
        <v>2.4500000000000002</v>
      </c>
    </row>
    <row r="1044" spans="1:2" x14ac:dyDescent="0.2">
      <c r="A1044" t="s">
        <v>217</v>
      </c>
      <c r="B1044" t="e">
        <f>VLOOKUP(A1044,[1]StockPrice!$C:$D,2,FALSE)</f>
        <v>#N/A</v>
      </c>
    </row>
    <row r="1045" spans="1:2" x14ac:dyDescent="0.2">
      <c r="A1045" t="s">
        <v>215</v>
      </c>
      <c r="B1045" t="e">
        <f>VLOOKUP(A1045,[1]StockPrice!$C:$D,2,FALSE)</f>
        <v>#N/A</v>
      </c>
    </row>
    <row r="1046" spans="1:2" x14ac:dyDescent="0.2">
      <c r="A1046" t="s">
        <v>214</v>
      </c>
      <c r="B1046" t="e">
        <f>VLOOKUP(A1046,[1]StockPrice!$C:$D,2,FALSE)</f>
        <v>#N/A</v>
      </c>
    </row>
    <row r="1047" spans="1:2" x14ac:dyDescent="0.2">
      <c r="A1047" t="s">
        <v>211</v>
      </c>
      <c r="B1047" t="e">
        <f>VLOOKUP(A1047,[1]StockPrice!$C:$D,2,FALSE)</f>
        <v>#N/A</v>
      </c>
    </row>
    <row r="1048" spans="1:2" x14ac:dyDescent="0.2">
      <c r="A1048" t="s">
        <v>213</v>
      </c>
      <c r="B1048" t="e">
        <f>VLOOKUP(A1048,[1]StockPrice!$C:$D,2,FALSE)</f>
        <v>#N/A</v>
      </c>
    </row>
    <row r="1049" spans="1:2" x14ac:dyDescent="0.2">
      <c r="A1049" t="s">
        <v>210</v>
      </c>
      <c r="B1049" t="e">
        <f>VLOOKUP(A1049,[1]StockPrice!$C:$D,2,FALSE)</f>
        <v>#N/A</v>
      </c>
    </row>
    <row r="1050" spans="1:2" x14ac:dyDescent="0.2">
      <c r="A1050" t="s">
        <v>209</v>
      </c>
      <c r="B1050" t="e">
        <f>VLOOKUP(A1050,[1]StockPrice!$C:$D,2,FALSE)</f>
        <v>#N/A</v>
      </c>
    </row>
    <row r="1051" spans="1:2" x14ac:dyDescent="0.2">
      <c r="A1051" t="s">
        <v>207</v>
      </c>
      <c r="B1051" t="e">
        <f>VLOOKUP(A1051,[1]StockPrice!$C:$D,2,FALSE)</f>
        <v>#N/A</v>
      </c>
    </row>
    <row r="1052" spans="1:2" x14ac:dyDescent="0.2">
      <c r="A1052" t="s">
        <v>208</v>
      </c>
      <c r="B1052" t="e">
        <f>VLOOKUP(A1052,[1]StockPrice!$C:$D,2,FALSE)</f>
        <v>#N/A</v>
      </c>
    </row>
    <row r="1053" spans="1:2" x14ac:dyDescent="0.2">
      <c r="A1053" t="s">
        <v>203</v>
      </c>
      <c r="B1053" t="e">
        <f>VLOOKUP(A1053,[1]StockPrice!$C:$D,2,FALSE)</f>
        <v>#N/A</v>
      </c>
    </row>
    <row r="1054" spans="1:2" x14ac:dyDescent="0.2">
      <c r="A1054" t="s">
        <v>205</v>
      </c>
      <c r="B1054" t="e">
        <f>VLOOKUP(A1054,[1]StockPrice!$C:$D,2,FALSE)</f>
        <v>#N/A</v>
      </c>
    </row>
    <row r="1055" spans="1:2" x14ac:dyDescent="0.2">
      <c r="A1055" t="s">
        <v>199</v>
      </c>
      <c r="B1055" t="e">
        <f>VLOOKUP(A1055,[1]StockPrice!$C:$D,2,FALSE)</f>
        <v>#N/A</v>
      </c>
    </row>
    <row r="1056" spans="1:2" x14ac:dyDescent="0.2">
      <c r="A1056" t="s">
        <v>198</v>
      </c>
      <c r="B1056" t="e">
        <f>VLOOKUP(A1056,[1]StockPrice!$C:$D,2,FALSE)</f>
        <v>#N/A</v>
      </c>
    </row>
    <row r="1057" spans="1:2" x14ac:dyDescent="0.2">
      <c r="A1057" t="s">
        <v>197</v>
      </c>
      <c r="B1057" t="e">
        <f>VLOOKUP(A1057,[1]StockPrice!$C:$D,2,FALSE)</f>
        <v>#N/A</v>
      </c>
    </row>
    <row r="1058" spans="1:2" x14ac:dyDescent="0.2">
      <c r="A1058" t="s">
        <v>196</v>
      </c>
      <c r="B1058" t="e">
        <f>VLOOKUP(A1058,[1]StockPrice!$C:$D,2,FALSE)</f>
        <v>#N/A</v>
      </c>
    </row>
    <row r="1059" spans="1:2" x14ac:dyDescent="0.2">
      <c r="A1059" t="s">
        <v>194</v>
      </c>
      <c r="B1059" t="e">
        <f>VLOOKUP(A1059,[1]StockPrice!$C:$D,2,FALSE)</f>
        <v>#N/A</v>
      </c>
    </row>
    <row r="1060" spans="1:2" x14ac:dyDescent="0.2">
      <c r="A1060" t="s">
        <v>193</v>
      </c>
      <c r="B1060" t="e">
        <f>VLOOKUP(A1060,[1]StockPrice!$C:$D,2,FALSE)</f>
        <v>#N/A</v>
      </c>
    </row>
    <row r="1061" spans="1:2" x14ac:dyDescent="0.2">
      <c r="A1061" t="s">
        <v>187</v>
      </c>
      <c r="B1061" t="e">
        <f>VLOOKUP(A1061,[1]StockPrice!$C:$D,2,FALSE)</f>
        <v>#N/A</v>
      </c>
    </row>
    <row r="1062" spans="1:2" x14ac:dyDescent="0.2">
      <c r="A1062" t="s">
        <v>189</v>
      </c>
      <c r="B1062" t="e">
        <f>VLOOKUP(A1062,[1]StockPrice!$C:$D,2,FALSE)</f>
        <v>#N/A</v>
      </c>
    </row>
    <row r="1063" spans="1:2" x14ac:dyDescent="0.2">
      <c r="A1063" t="s">
        <v>184</v>
      </c>
      <c r="B1063" t="e">
        <f>VLOOKUP(A1063,[1]StockPrice!$C:$D,2,FALSE)</f>
        <v>#N/A</v>
      </c>
    </row>
    <row r="1064" spans="1:2" x14ac:dyDescent="0.2">
      <c r="A1064" t="s">
        <v>186</v>
      </c>
      <c r="B1064" t="e">
        <f>VLOOKUP(A1064,[1]StockPrice!$C:$D,2,FALSE)</f>
        <v>#N/A</v>
      </c>
    </row>
    <row r="1065" spans="1:2" x14ac:dyDescent="0.2">
      <c r="A1065" t="s">
        <v>183</v>
      </c>
      <c r="B1065" t="e">
        <f>VLOOKUP(A1065,[1]StockPrice!$C:$D,2,FALSE)</f>
        <v>#N/A</v>
      </c>
    </row>
    <row r="1066" spans="1:2" x14ac:dyDescent="0.2">
      <c r="A1066" t="s">
        <v>179</v>
      </c>
      <c r="B1066">
        <f>VLOOKUP(A1066,[1]StockPrice!$C:$D,2,FALSE)</f>
        <v>97.05</v>
      </c>
    </row>
    <row r="1067" spans="1:2" x14ac:dyDescent="0.2">
      <c r="A1067" t="s">
        <v>178</v>
      </c>
      <c r="B1067">
        <f>VLOOKUP(A1067,[1]StockPrice!$C:$D,2,FALSE)</f>
        <v>9.8948099999999997</v>
      </c>
    </row>
    <row r="1068" spans="1:2" x14ac:dyDescent="0.2">
      <c r="A1068" t="s">
        <v>176</v>
      </c>
      <c r="B1068" t="e">
        <f>VLOOKUP(A1068,[1]StockPrice!$C:$D,2,FALSE)</f>
        <v>#N/A</v>
      </c>
    </row>
    <row r="1069" spans="1:2" x14ac:dyDescent="0.2">
      <c r="A1069" t="s">
        <v>170</v>
      </c>
      <c r="B1069">
        <f>VLOOKUP(A1069,[1]StockPrice!$C:$D,2,FALSE)</f>
        <v>31.46</v>
      </c>
    </row>
    <row r="1070" spans="1:2" x14ac:dyDescent="0.2">
      <c r="A1070" t="s">
        <v>165</v>
      </c>
      <c r="B1070" t="e">
        <f>VLOOKUP(A1070,[1]StockPrice!$C:$D,2,FALSE)</f>
        <v>#N/A</v>
      </c>
    </row>
    <row r="1071" spans="1:2" x14ac:dyDescent="0.2">
      <c r="A1071" t="s">
        <v>160</v>
      </c>
      <c r="B1071" t="e">
        <f>VLOOKUP(A1071,[1]StockPrice!$C:$D,2,FALSE)</f>
        <v>#N/A</v>
      </c>
    </row>
    <row r="1072" spans="1:2" x14ac:dyDescent="0.2">
      <c r="A1072" t="s">
        <v>159</v>
      </c>
      <c r="B1072" t="e">
        <f>VLOOKUP(A1072,[1]StockPrice!$C:$D,2,FALSE)</f>
        <v>#N/A</v>
      </c>
    </row>
    <row r="1073" spans="1:2" x14ac:dyDescent="0.2">
      <c r="A1073" t="s">
        <v>156</v>
      </c>
      <c r="B1073">
        <f>VLOOKUP(A1073,[1]StockPrice!$C:$D,2,FALSE)</f>
        <v>169093</v>
      </c>
    </row>
    <row r="1074" spans="1:2" x14ac:dyDescent="0.2">
      <c r="A1074" t="s">
        <v>154</v>
      </c>
      <c r="B1074" t="e">
        <f>VLOOKUP(A1074,[1]StockPrice!$C:$D,2,FALSE)</f>
        <v>#N/A</v>
      </c>
    </row>
    <row r="1075" spans="1:2" x14ac:dyDescent="0.2">
      <c r="A1075" t="s">
        <v>153</v>
      </c>
      <c r="B1075" t="e">
        <f>VLOOKUP(A1075,[1]StockPrice!$C:$D,2,FALSE)</f>
        <v>#N/A</v>
      </c>
    </row>
    <row r="1076" spans="1:2" x14ac:dyDescent="0.2">
      <c r="A1076" t="s">
        <v>152</v>
      </c>
      <c r="B1076" t="e">
        <f>VLOOKUP(A1076,[1]StockPrice!$C:$D,2,FALSE)</f>
        <v>#N/A</v>
      </c>
    </row>
    <row r="1077" spans="1:2" x14ac:dyDescent="0.2">
      <c r="A1077" t="s">
        <v>155</v>
      </c>
      <c r="B1077" t="e">
        <f>VLOOKUP(A1077,[1]StockPrice!$C:$D,2,FALSE)</f>
        <v>#N/A</v>
      </c>
    </row>
    <row r="1078" spans="1:2" x14ac:dyDescent="0.2">
      <c r="A1078" t="s">
        <v>151</v>
      </c>
      <c r="B1078" t="e">
        <f>VLOOKUP(A1078,[1]StockPrice!$C:$D,2,FALSE)</f>
        <v>#N/A</v>
      </c>
    </row>
    <row r="1079" spans="1:2" x14ac:dyDescent="0.2">
      <c r="A1079" t="s">
        <v>147</v>
      </c>
      <c r="B1079">
        <f>VLOOKUP(A1079,[1]StockPrice!$C:$D,2,FALSE)</f>
        <v>0.40109899999999998</v>
      </c>
    </row>
    <row r="1080" spans="1:2" x14ac:dyDescent="0.2">
      <c r="A1080" t="s">
        <v>149</v>
      </c>
      <c r="B1080" t="e">
        <f>VLOOKUP(A1080,[1]StockPrice!$C:$D,2,FALSE)</f>
        <v>#N/A</v>
      </c>
    </row>
    <row r="1081" spans="1:2" x14ac:dyDescent="0.2">
      <c r="A1081" t="s">
        <v>145</v>
      </c>
      <c r="B1081" t="e">
        <f>VLOOKUP(A1081,[1]StockPrice!$C:$D,2,FALSE)</f>
        <v>#N/A</v>
      </c>
    </row>
    <row r="1082" spans="1:2" x14ac:dyDescent="0.2">
      <c r="A1082" t="s">
        <v>144</v>
      </c>
      <c r="B1082" t="e">
        <f>VLOOKUP(A1082,[1]StockPrice!$C:$D,2,FALSE)</f>
        <v>#N/A</v>
      </c>
    </row>
    <row r="1083" spans="1:2" x14ac:dyDescent="0.2">
      <c r="A1083" t="s">
        <v>141</v>
      </c>
      <c r="B1083" t="e">
        <f>VLOOKUP(A1083,[1]StockPrice!$C:$D,2,FALSE)</f>
        <v>#N/A</v>
      </c>
    </row>
    <row r="1084" spans="1:2" x14ac:dyDescent="0.2">
      <c r="A1084" t="s">
        <v>137</v>
      </c>
      <c r="B1084" t="e">
        <f>VLOOKUP(A1084,[1]StockPrice!$C:$D,2,FALSE)</f>
        <v>#N/A</v>
      </c>
    </row>
    <row r="1085" spans="1:2" x14ac:dyDescent="0.2">
      <c r="A1085" t="s">
        <v>129</v>
      </c>
      <c r="B1085" t="e">
        <f>VLOOKUP(A1085,[1]StockPrice!$C:$D,2,FALSE)</f>
        <v>#N/A</v>
      </c>
    </row>
    <row r="1086" spans="1:2" x14ac:dyDescent="0.2">
      <c r="A1086" t="s">
        <v>128</v>
      </c>
      <c r="B1086" t="e">
        <f>VLOOKUP(A1086,[1]StockPrice!$C:$D,2,FALSE)</f>
        <v>#N/A</v>
      </c>
    </row>
    <row r="1087" spans="1:2" x14ac:dyDescent="0.2">
      <c r="A1087" t="s">
        <v>127</v>
      </c>
      <c r="B1087" t="e">
        <f>VLOOKUP(A1087,[1]StockPrice!$C:$D,2,FALSE)</f>
        <v>#N/A</v>
      </c>
    </row>
    <row r="1088" spans="1:2" x14ac:dyDescent="0.2">
      <c r="A1088" t="s">
        <v>125</v>
      </c>
      <c r="B1088" t="e">
        <f>VLOOKUP(A1088,[1]StockPrice!$C:$D,2,FALSE)</f>
        <v>#N/A</v>
      </c>
    </row>
    <row r="1089" spans="1:2" x14ac:dyDescent="0.2">
      <c r="A1089" t="s">
        <v>1719</v>
      </c>
      <c r="B1089" t="e">
        <f>VLOOKUP(A1089,[1]StockPrice!$C:$D,2,FALSE)</f>
        <v>#N/A</v>
      </c>
    </row>
    <row r="1090" spans="1:2" x14ac:dyDescent="0.2">
      <c r="A1090" t="s">
        <v>123</v>
      </c>
      <c r="B1090" t="e">
        <f>VLOOKUP(A1090,[1]StockPrice!$C:$D,2,FALSE)</f>
        <v>#N/A</v>
      </c>
    </row>
    <row r="1091" spans="1:2" x14ac:dyDescent="0.2">
      <c r="A1091" t="s">
        <v>122</v>
      </c>
      <c r="B1091" t="e">
        <f>VLOOKUP(A1091,[1]StockPrice!$C:$D,2,FALSE)</f>
        <v>#N/A</v>
      </c>
    </row>
    <row r="1092" spans="1:2" x14ac:dyDescent="0.2">
      <c r="A1092" t="s">
        <v>121</v>
      </c>
      <c r="B1092" t="e">
        <f>VLOOKUP(A1092,[1]StockPrice!$C:$D,2,FALSE)</f>
        <v>#N/A</v>
      </c>
    </row>
    <row r="1093" spans="1:2" x14ac:dyDescent="0.2">
      <c r="A1093" t="s">
        <v>117</v>
      </c>
      <c r="B1093" t="e">
        <f>VLOOKUP(A1093,[1]StockPrice!$C:$D,2,FALSE)</f>
        <v>#N/A</v>
      </c>
    </row>
    <row r="1094" spans="1:2" x14ac:dyDescent="0.2">
      <c r="A1094" t="s">
        <v>113</v>
      </c>
      <c r="B1094" t="e">
        <f>VLOOKUP(A1094,[1]StockPrice!$C:$D,2,FALSE)</f>
        <v>#N/A</v>
      </c>
    </row>
    <row r="1095" spans="1:2" x14ac:dyDescent="0.2">
      <c r="A1095" t="s">
        <v>112</v>
      </c>
      <c r="B1095" t="e">
        <f>VLOOKUP(A1095,[1]StockPrice!$C:$D,2,FALSE)</f>
        <v>#N/A</v>
      </c>
    </row>
    <row r="1096" spans="1:2" x14ac:dyDescent="0.2">
      <c r="A1096" t="s">
        <v>109</v>
      </c>
      <c r="B1096" t="e">
        <f>VLOOKUP(A1096,[1]StockPrice!$C:$D,2,FALSE)</f>
        <v>#N/A</v>
      </c>
    </row>
    <row r="1097" spans="1:2" x14ac:dyDescent="0.2">
      <c r="A1097" t="s">
        <v>108</v>
      </c>
      <c r="B1097" t="e">
        <f>VLOOKUP(A1097,[1]StockPrice!$C:$D,2,FALSE)</f>
        <v>#N/A</v>
      </c>
    </row>
    <row r="1098" spans="1:2" x14ac:dyDescent="0.2">
      <c r="A1098" t="s">
        <v>99</v>
      </c>
      <c r="B1098" t="e">
        <f>VLOOKUP(A1098,[1]StockPrice!$C:$D,2,FALSE)</f>
        <v>#N/A</v>
      </c>
    </row>
    <row r="1099" spans="1:2" x14ac:dyDescent="0.2">
      <c r="A1099" t="s">
        <v>1708</v>
      </c>
      <c r="B1099" t="e">
        <f>VLOOKUP(A1099,[1]StockPrice!$C:$D,2,FALSE)</f>
        <v>#N/A</v>
      </c>
    </row>
    <row r="1100" spans="1:2" x14ac:dyDescent="0.2">
      <c r="A1100" t="s">
        <v>94</v>
      </c>
      <c r="B1100" t="e">
        <f>VLOOKUP(A1100,[1]StockPrice!$C:$D,2,FALSE)</f>
        <v>#N/A</v>
      </c>
    </row>
    <row r="1101" spans="1:2" x14ac:dyDescent="0.2">
      <c r="A1101" t="s">
        <v>96</v>
      </c>
      <c r="B1101" t="e">
        <f>VLOOKUP(A1101,[1]StockPrice!$C:$D,2,FALSE)</f>
        <v>#N/A</v>
      </c>
    </row>
    <row r="1102" spans="1:2" x14ac:dyDescent="0.2">
      <c r="A1102" t="s">
        <v>91</v>
      </c>
      <c r="B1102" t="e">
        <f>VLOOKUP(A1102,[1]StockPrice!$C:$D,2,FALSE)</f>
        <v>#N/A</v>
      </c>
    </row>
    <row r="1103" spans="1:2" x14ac:dyDescent="0.2">
      <c r="A1103" t="s">
        <v>89</v>
      </c>
      <c r="B1103" t="e">
        <f>VLOOKUP(A1103,[1]StockPrice!$C:$D,2,FALSE)</f>
        <v>#N/A</v>
      </c>
    </row>
    <row r="1104" spans="1:2" x14ac:dyDescent="0.2">
      <c r="A1104" t="s">
        <v>85</v>
      </c>
      <c r="B1104" t="e">
        <f>VLOOKUP(A1104,[1]StockPrice!$C:$D,2,FALSE)</f>
        <v>#N/A</v>
      </c>
    </row>
    <row r="1105" spans="1:2" x14ac:dyDescent="0.2">
      <c r="A1105" t="s">
        <v>69</v>
      </c>
      <c r="B1105" t="e">
        <f>VLOOKUP(A1105,[1]StockPrice!$C:$D,2,FALSE)</f>
        <v>#N/A</v>
      </c>
    </row>
    <row r="1106" spans="1:2" x14ac:dyDescent="0.2">
      <c r="A1106" t="s">
        <v>67</v>
      </c>
      <c r="B1106" t="e">
        <f>VLOOKUP(A1106,[1]StockPrice!$C:$D,2,FALSE)</f>
        <v>#N/A</v>
      </c>
    </row>
    <row r="1107" spans="1:2" x14ac:dyDescent="0.2">
      <c r="A1107" t="s">
        <v>64</v>
      </c>
      <c r="B1107" t="e">
        <f>VLOOKUP(A1107,[1]StockPrice!$C:$D,2,FALSE)</f>
        <v>#N/A</v>
      </c>
    </row>
    <row r="1108" spans="1:2" x14ac:dyDescent="0.2">
      <c r="A1108" t="s">
        <v>58</v>
      </c>
      <c r="B1108" t="e">
        <f>VLOOKUP(A1108,[1]StockPrice!$C:$D,2,FALSE)</f>
        <v>#N/A</v>
      </c>
    </row>
    <row r="1109" spans="1:2" x14ac:dyDescent="0.2">
      <c r="A1109" t="s">
        <v>49</v>
      </c>
      <c r="B1109" t="e">
        <f>VLOOKUP(A1109,[1]StockPrice!$C:$D,2,FALSE)</f>
        <v>#N/A</v>
      </c>
    </row>
    <row r="1110" spans="1:2" x14ac:dyDescent="0.2">
      <c r="A1110" t="s">
        <v>48</v>
      </c>
      <c r="B1110" t="e">
        <f>VLOOKUP(A1110,[1]StockPrice!$C:$D,2,FALSE)</f>
        <v>#N/A</v>
      </c>
    </row>
    <row r="1111" spans="1:2" x14ac:dyDescent="0.2">
      <c r="A1111" t="s">
        <v>45</v>
      </c>
      <c r="B1111" t="e">
        <f>VLOOKUP(A1111,[1]StockPrice!$C:$D,2,FALSE)</f>
        <v>#N/A</v>
      </c>
    </row>
    <row r="1112" spans="1:2" x14ac:dyDescent="0.2">
      <c r="A1112" t="s">
        <v>1604</v>
      </c>
      <c r="B1112" t="e">
        <f>VLOOKUP(A1112,[1]StockPrice!$C:$D,2,FALSE)</f>
        <v>#N/A</v>
      </c>
    </row>
    <row r="1113" spans="1:2" x14ac:dyDescent="0.2">
      <c r="A1113" t="s">
        <v>1663</v>
      </c>
      <c r="B1113" t="e">
        <f>VLOOKUP(A1113,[1]StockPrice!$C:$D,2,FALSE)</f>
        <v>#N/A</v>
      </c>
    </row>
    <row r="1114" spans="1:2" x14ac:dyDescent="0.2">
      <c r="A1114" t="s">
        <v>1671</v>
      </c>
      <c r="B1114" t="e">
        <f>VLOOKUP(A1114,[1]StockPrice!$C:$D,2,FALSE)</f>
        <v>#N/A</v>
      </c>
    </row>
    <row r="1115" spans="1:2" x14ac:dyDescent="0.2">
      <c r="A1115" t="s">
        <v>1680</v>
      </c>
      <c r="B1115">
        <f>VLOOKUP(A1115,[1]StockPrice!$C:$D,2,FALSE)</f>
        <v>3.14</v>
      </c>
    </row>
    <row r="1116" spans="1:2" x14ac:dyDescent="0.2">
      <c r="A1116" t="s">
        <v>1353</v>
      </c>
      <c r="B1116">
        <f>VLOOKUP(A1116,[1]StockPrice!$C:$D,2,FALSE)</f>
        <v>234.84</v>
      </c>
    </row>
    <row r="1117" spans="1:2" x14ac:dyDescent="0.2">
      <c r="A1117" t="s">
        <v>41</v>
      </c>
      <c r="B1117">
        <f>VLOOKUP(A1117,[1]StockPrice!$C:$D,2,FALSE)</f>
        <v>1.5005200000000001</v>
      </c>
    </row>
    <row r="1118" spans="1:2" x14ac:dyDescent="0.2">
      <c r="A1118" t="s">
        <v>1572</v>
      </c>
      <c r="B1118">
        <f>VLOOKUP(A1118,[1]StockPrice!$C:$D,2,FALSE)</f>
        <v>1.4619200000000001</v>
      </c>
    </row>
    <row r="1119" spans="1:2" x14ac:dyDescent="0.2">
      <c r="A1119" t="s">
        <v>1574</v>
      </c>
      <c r="B1119" t="e">
        <f>VLOOKUP(A1119,[1]StockPrice!$C:$D,2,FALSE)</f>
        <v>#N/A</v>
      </c>
    </row>
    <row r="1120" spans="1:2" x14ac:dyDescent="0.2">
      <c r="A1120" t="s">
        <v>40</v>
      </c>
      <c r="B1120" t="e">
        <f>VLOOKUP(A1120,[1]StockPrice!$C:$D,2,FALSE)</f>
        <v>#N/A</v>
      </c>
    </row>
    <row r="1121" spans="1:2" x14ac:dyDescent="0.2">
      <c r="A1121" t="s">
        <v>1554</v>
      </c>
      <c r="B1121" t="e">
        <f>VLOOKUP(A1121,[1]StockPrice!$C:$D,2,FALSE)</f>
        <v>#N/A</v>
      </c>
    </row>
    <row r="1122" spans="1:2" x14ac:dyDescent="0.2">
      <c r="A1122" t="s">
        <v>1555</v>
      </c>
      <c r="B1122" t="e">
        <f>VLOOKUP(A1122,[1]StockPrice!$C:$D,2,FALSE)</f>
        <v>#N/A</v>
      </c>
    </row>
    <row r="1123" spans="1:2" x14ac:dyDescent="0.2">
      <c r="A1123" t="s">
        <v>1665</v>
      </c>
      <c r="B1123" t="e">
        <f>VLOOKUP(A1123,[1]StockPrice!$C:$D,2,FALSE)</f>
        <v>#N/A</v>
      </c>
    </row>
    <row r="1124" spans="1:2" x14ac:dyDescent="0.2">
      <c r="A1124" t="s">
        <v>1669</v>
      </c>
      <c r="B1124" t="e">
        <f>VLOOKUP(A1124,[1]StockPrice!$C:$D,2,FALSE)</f>
        <v>#N/A</v>
      </c>
    </row>
    <row r="1125" spans="1:2" x14ac:dyDescent="0.2">
      <c r="A1125" t="s">
        <v>1579</v>
      </c>
      <c r="B1125" t="e">
        <f>VLOOKUP(A1125,[1]StockPrice!$C:$D,2,FALSE)</f>
        <v>#N/A</v>
      </c>
    </row>
    <row r="1126" spans="1:2" x14ac:dyDescent="0.2">
      <c r="A1126" t="s">
        <v>1602</v>
      </c>
      <c r="B1126" t="e">
        <f>VLOOKUP(A1126,[1]StockPrice!$C:$D,2,FALSE)</f>
        <v>#N/A</v>
      </c>
    </row>
    <row r="1127" spans="1:2" x14ac:dyDescent="0.2">
      <c r="A1127" t="s">
        <v>1529</v>
      </c>
      <c r="B1127">
        <f>VLOOKUP(A1127,[1]StockPrice!$C:$D,2,FALSE)</f>
        <v>132.88</v>
      </c>
    </row>
    <row r="1128" spans="1:2" x14ac:dyDescent="0.2">
      <c r="A1128" t="s">
        <v>26</v>
      </c>
      <c r="B1128">
        <f>VLOOKUP(A1128,[1]StockPrice!$C:$D,2,FALSE)</f>
        <v>2.08195</v>
      </c>
    </row>
    <row r="1129" spans="1:2" x14ac:dyDescent="0.2">
      <c r="A1129" t="s">
        <v>21</v>
      </c>
      <c r="B1129" t="e">
        <f>VLOOKUP(A1129,[1]StockPrice!$C:$D,2,FALSE)</f>
        <v>#N/A</v>
      </c>
    </row>
    <row r="1130" spans="1:2" x14ac:dyDescent="0.2">
      <c r="A1130" t="s">
        <v>1606</v>
      </c>
      <c r="B1130">
        <f>VLOOKUP(A1130,[1]StockPrice!$C:$D,2,FALSE)</f>
        <v>6.9097400000000002E-3</v>
      </c>
    </row>
    <row r="1131" spans="1:2" x14ac:dyDescent="0.2">
      <c r="A1131" t="s">
        <v>1587</v>
      </c>
      <c r="B1131" t="e">
        <f>VLOOKUP(A1131,[1]StockPrice!$C:$D,2,FALSE)</f>
        <v>#N/A</v>
      </c>
    </row>
    <row r="1132" spans="1:2" x14ac:dyDescent="0.2">
      <c r="A1132" t="s">
        <v>1598</v>
      </c>
      <c r="B1132">
        <f>VLOOKUP(A1132,[1]StockPrice!$C:$D,2,FALSE)</f>
        <v>22.04</v>
      </c>
    </row>
    <row r="1133" spans="1:2" x14ac:dyDescent="0.2">
      <c r="A1133" t="s">
        <v>1358</v>
      </c>
      <c r="B1133" t="e">
        <f>VLOOKUP(A1133,[1]StockPrice!$C:$D,2,FALSE)</f>
        <v>#N/A</v>
      </c>
    </row>
    <row r="1134" spans="1:2" x14ac:dyDescent="0.2">
      <c r="A1134" t="s">
        <v>1430</v>
      </c>
      <c r="B1134">
        <f>VLOOKUP(A1134,[1]StockPrice!$C:$D,2,FALSE)</f>
        <v>3.8310200000000001</v>
      </c>
    </row>
    <row r="1135" spans="1:2" x14ac:dyDescent="0.2">
      <c r="A1135" t="s">
        <v>1670</v>
      </c>
      <c r="B1135" t="e">
        <f>VLOOKUP(A1135,[1]StockPrice!$C:$D,2,FALSE)</f>
        <v>#N/A</v>
      </c>
    </row>
    <row r="1136" spans="1:2" x14ac:dyDescent="0.2">
      <c r="A1136" t="s">
        <v>1410</v>
      </c>
      <c r="B1136" t="e">
        <f>VLOOKUP(A1136,[1]StockPrice!$C:$D,2,FALSE)</f>
        <v>#N/A</v>
      </c>
    </row>
    <row r="1137" spans="1:2" x14ac:dyDescent="0.2">
      <c r="A1137" t="s">
        <v>1676</v>
      </c>
      <c r="B1137" t="e">
        <f>VLOOKUP(A1137,[1]StockPrice!$C:$D,2,FALSE)</f>
        <v>#N/A</v>
      </c>
    </row>
    <row r="1138" spans="1:2" x14ac:dyDescent="0.2">
      <c r="A1138" t="s">
        <v>1612</v>
      </c>
      <c r="B1138" t="e">
        <f>VLOOKUP(A1138,[1]StockPrice!$C:$D,2,FALSE)</f>
        <v>#N/A</v>
      </c>
    </row>
    <row r="1139" spans="1:2" x14ac:dyDescent="0.2">
      <c r="A1139" t="s">
        <v>1634</v>
      </c>
      <c r="B1139" t="e">
        <f>VLOOKUP(A1139,[1]StockPrice!$C:$D,2,FALSE)</f>
        <v>#N/A</v>
      </c>
    </row>
    <row r="1140" spans="1:2" x14ac:dyDescent="0.2">
      <c r="A1140" t="s">
        <v>1700</v>
      </c>
      <c r="B1140">
        <f>VLOOKUP(A1140,[1]StockPrice!$C:$D,2,FALSE)</f>
        <v>8.2899999999999991</v>
      </c>
    </row>
    <row r="1141" spans="1:2" x14ac:dyDescent="0.2">
      <c r="A1141" t="s">
        <v>1599</v>
      </c>
      <c r="B1141" t="e">
        <f>VLOOKUP(A1141,[1]StockPrice!$C:$D,2,FALSE)</f>
        <v>#N/A</v>
      </c>
    </row>
    <row r="1142" spans="1:2" x14ac:dyDescent="0.2">
      <c r="A1142" t="s">
        <v>1687</v>
      </c>
      <c r="B1142" t="e">
        <f>VLOOKUP(A1142,[1]StockPrice!$C:$D,2,FALSE)</f>
        <v>#N/A</v>
      </c>
    </row>
    <row r="1143" spans="1:2" x14ac:dyDescent="0.2">
      <c r="A1143" t="s">
        <v>1709</v>
      </c>
      <c r="B1143" t="e">
        <f>VLOOKUP(A1143,[1]StockPrice!$C:$D,2,FALSE)</f>
        <v>#N/A</v>
      </c>
    </row>
    <row r="1144" spans="1:2" x14ac:dyDescent="0.2">
      <c r="A1144" t="s">
        <v>1616</v>
      </c>
      <c r="B1144" t="e">
        <f>VLOOKUP(A1144,[1]StockPrice!$C:$D,2,FALSE)</f>
        <v>#N/A</v>
      </c>
    </row>
    <row r="1145" spans="1:2" x14ac:dyDescent="0.2">
      <c r="A1145" t="s">
        <v>1537</v>
      </c>
      <c r="B1145" t="e">
        <f>VLOOKUP(A1145,[1]StockPrice!$C:$D,2,FALSE)</f>
        <v>#N/A</v>
      </c>
    </row>
    <row r="1146" spans="1:2" x14ac:dyDescent="0.2">
      <c r="A1146" t="s">
        <v>1573</v>
      </c>
      <c r="B1146" t="e">
        <f>VLOOKUP(A1146,[1]StockPrice!$C:$D,2,FALSE)</f>
        <v>#N/A</v>
      </c>
    </row>
    <row r="1147" spans="1:2" x14ac:dyDescent="0.2">
      <c r="A1147" t="s">
        <v>1585</v>
      </c>
      <c r="B1147" t="e">
        <f>VLOOKUP(A1147,[1]StockPrice!$C:$D,2,FALSE)</f>
        <v>#N/A</v>
      </c>
    </row>
    <row r="1148" spans="1:2" x14ac:dyDescent="0.2">
      <c r="A1148" t="s">
        <v>1613</v>
      </c>
      <c r="B1148" t="e">
        <f>VLOOKUP(A1148,[1]StockPrice!$C:$D,2,FALSE)</f>
        <v>#N/A</v>
      </c>
    </row>
    <row r="1149" spans="1:2" x14ac:dyDescent="0.2">
      <c r="A1149" t="s">
        <v>1614</v>
      </c>
      <c r="B1149" t="e">
        <f>VLOOKUP(A1149,[1]StockPrice!$C:$D,2,FALSE)</f>
        <v>#N/A</v>
      </c>
    </row>
    <row r="1150" spans="1:2" x14ac:dyDescent="0.2">
      <c r="A1150" t="s">
        <v>1623</v>
      </c>
      <c r="B1150">
        <f>VLOOKUP(A1150,[1]StockPrice!$C:$D,2,FALSE)</f>
        <v>11.86</v>
      </c>
    </row>
    <row r="1151" spans="1:2" x14ac:dyDescent="0.2">
      <c r="A1151" t="s">
        <v>1632</v>
      </c>
      <c r="B1151">
        <f>VLOOKUP(A1151,[1]StockPrice!$C:$D,2,FALSE)</f>
        <v>45761</v>
      </c>
    </row>
    <row r="1152" spans="1:2" x14ac:dyDescent="0.2">
      <c r="A1152" t="s">
        <v>1565</v>
      </c>
      <c r="B1152" t="e">
        <f>VLOOKUP(A1152,[1]StockPrice!$C:$D,2,FALSE)</f>
        <v>#N/A</v>
      </c>
    </row>
    <row r="1153" spans="1:2" x14ac:dyDescent="0.2">
      <c r="A1153" t="s">
        <v>1577</v>
      </c>
      <c r="B1153" t="e">
        <f>VLOOKUP(A1153,[1]StockPrice!$C:$D,2,FALSE)</f>
        <v>#N/A</v>
      </c>
    </row>
    <row r="1154" spans="1:2" x14ac:dyDescent="0.2">
      <c r="A1154" t="s">
        <v>1586</v>
      </c>
      <c r="B1154" t="e">
        <f>VLOOKUP(A1154,[1]StockPrice!$C:$D,2,FALSE)</f>
        <v>#N/A</v>
      </c>
    </row>
    <row r="1155" spans="1:2" x14ac:dyDescent="0.2">
      <c r="A1155" t="s">
        <v>1625</v>
      </c>
      <c r="B1155" t="e">
        <f>VLOOKUP(A1155,[1]StockPrice!$C:$D,2,FALSE)</f>
        <v>#N/A</v>
      </c>
    </row>
    <row r="1156" spans="1:2" x14ac:dyDescent="0.2">
      <c r="A1156" t="s">
        <v>1628</v>
      </c>
      <c r="B1156">
        <f>VLOOKUP(A1156,[1]StockPrice!$C:$D,2,FALSE)</f>
        <v>1.28</v>
      </c>
    </row>
    <row r="1157" spans="1:2" x14ac:dyDescent="0.2">
      <c r="A1157" t="s">
        <v>1652</v>
      </c>
      <c r="B1157">
        <f>VLOOKUP(A1157,[1]StockPrice!$C:$D,2,FALSE)</f>
        <v>4.29</v>
      </c>
    </row>
    <row r="1158" spans="1:2" x14ac:dyDescent="0.2">
      <c r="A1158" t="s">
        <v>1683</v>
      </c>
      <c r="B1158" t="e">
        <f>VLOOKUP(A1158,[1]StockPrice!$C:$D,2,FALSE)</f>
        <v>#N/A</v>
      </c>
    </row>
    <row r="1159" spans="1:2" x14ac:dyDescent="0.2">
      <c r="A1159" t="s">
        <v>1685</v>
      </c>
      <c r="B1159">
        <f>VLOOKUP(A1159,[1]StockPrice!$C:$D,2,FALSE)</f>
        <v>1.03224</v>
      </c>
    </row>
    <row r="1160" spans="1:2" x14ac:dyDescent="0.2">
      <c r="A1160" t="s">
        <v>1690</v>
      </c>
      <c r="B1160" t="e">
        <f>VLOOKUP(A1160,[1]StockPrice!$C:$D,2,FALSE)</f>
        <v>#N/A</v>
      </c>
    </row>
    <row r="1161" spans="1:2" x14ac:dyDescent="0.2">
      <c r="A1161" t="s">
        <v>1547</v>
      </c>
      <c r="B1161">
        <f>VLOOKUP(A1161,[1]StockPrice!$C:$D,2,FALSE)</f>
        <v>39</v>
      </c>
    </row>
    <row r="1162" spans="1:2" x14ac:dyDescent="0.2">
      <c r="A1162" t="s">
        <v>1549</v>
      </c>
      <c r="B1162" t="e">
        <f>VLOOKUP(A1162,[1]StockPrice!$C:$D,2,FALSE)</f>
        <v>#N/A</v>
      </c>
    </row>
    <row r="1163" spans="1:2" x14ac:dyDescent="0.2">
      <c r="A1163" t="s">
        <v>1576</v>
      </c>
      <c r="B1163" t="e">
        <f>VLOOKUP(A1163,[1]StockPrice!$C:$D,2,FALSE)</f>
        <v>#N/A</v>
      </c>
    </row>
    <row r="1164" spans="1:2" x14ac:dyDescent="0.2">
      <c r="A1164" t="s">
        <v>1588</v>
      </c>
      <c r="B1164" t="e">
        <f>VLOOKUP(A1164,[1]StockPrice!$C:$D,2,FALSE)</f>
        <v>#N/A</v>
      </c>
    </row>
    <row r="1165" spans="1:2" x14ac:dyDescent="0.2">
      <c r="A1165" t="s">
        <v>1597</v>
      </c>
      <c r="B1165" t="e">
        <f>VLOOKUP(A1165,[1]StockPrice!$C:$D,2,FALSE)</f>
        <v>#N/A</v>
      </c>
    </row>
    <row r="1166" spans="1:2" x14ac:dyDescent="0.2">
      <c r="A1166" t="s">
        <v>1520</v>
      </c>
      <c r="B1166" t="e">
        <f>VLOOKUP(A1166,[1]StockPrice!$C:$D,2,FALSE)</f>
        <v>#N/A</v>
      </c>
    </row>
    <row r="1167" spans="1:2" x14ac:dyDescent="0.2">
      <c r="A1167" t="s">
        <v>1533</v>
      </c>
      <c r="B1167" t="e">
        <f>VLOOKUP(A1167,[1]StockPrice!$C:$D,2,FALSE)</f>
        <v>#N/A</v>
      </c>
    </row>
    <row r="1168" spans="1:2" x14ac:dyDescent="0.2">
      <c r="A1168" t="s">
        <v>1546</v>
      </c>
      <c r="B1168" t="e">
        <f>VLOOKUP(A1168,[1]StockPrice!$C:$D,2,FALSE)</f>
        <v>#N/A</v>
      </c>
    </row>
    <row r="1169" spans="1:2" x14ac:dyDescent="0.2">
      <c r="A1169" t="s">
        <v>1550</v>
      </c>
      <c r="B1169">
        <f>VLOOKUP(A1169,[1]StockPrice!$C:$D,2,FALSE)</f>
        <v>82.14</v>
      </c>
    </row>
    <row r="1170" spans="1:2" x14ac:dyDescent="0.2">
      <c r="A1170" t="s">
        <v>1562</v>
      </c>
      <c r="B1170" t="e">
        <f>VLOOKUP(A1170,[1]StockPrice!$C:$D,2,FALSE)</f>
        <v>#N/A</v>
      </c>
    </row>
    <row r="1171" spans="1:2" x14ac:dyDescent="0.2">
      <c r="A1171" t="s">
        <v>1593</v>
      </c>
      <c r="B1171" t="e">
        <f>VLOOKUP(A1171,[1]StockPrice!$C:$D,2,FALSE)</f>
        <v>#N/A</v>
      </c>
    </row>
    <row r="1172" spans="1:2" x14ac:dyDescent="0.2">
      <c r="A1172" t="s">
        <v>1629</v>
      </c>
      <c r="B1172" t="e">
        <f>VLOOKUP(A1172,[1]StockPrice!$C:$D,2,FALSE)</f>
        <v>#N/A</v>
      </c>
    </row>
    <row r="1173" spans="1:2" x14ac:dyDescent="0.2">
      <c r="A1173" t="s">
        <v>1641</v>
      </c>
      <c r="B1173">
        <f>VLOOKUP(A1173,[1]StockPrice!$C:$D,2,FALSE)</f>
        <v>10.527200000000001</v>
      </c>
    </row>
    <row r="1174" spans="1:2" x14ac:dyDescent="0.2">
      <c r="A1174" t="s">
        <v>1530</v>
      </c>
      <c r="B1174" t="e">
        <f>VLOOKUP(A1174,[1]StockPrice!$C:$D,2,FALSE)</f>
        <v>#N/A</v>
      </c>
    </row>
    <row r="1175" spans="1:2" x14ac:dyDescent="0.2">
      <c r="A1175" t="s">
        <v>1558</v>
      </c>
      <c r="B1175" t="e">
        <f>VLOOKUP(A1175,[1]StockPrice!$C:$D,2,FALSE)</f>
        <v>#N/A</v>
      </c>
    </row>
    <row r="1176" spans="1:2" x14ac:dyDescent="0.2">
      <c r="A1176" t="s">
        <v>1582</v>
      </c>
      <c r="B1176" t="e">
        <f>VLOOKUP(A1176,[1]StockPrice!$C:$D,2,FALSE)</f>
        <v>#N/A</v>
      </c>
    </row>
    <row r="1177" spans="1:2" x14ac:dyDescent="0.2">
      <c r="A1177" t="s">
        <v>1691</v>
      </c>
      <c r="B1177" t="e">
        <f>VLOOKUP(A1177,[1]StockPrice!$C:$D,2,FALSE)</f>
        <v>#N/A</v>
      </c>
    </row>
    <row r="1178" spans="1:2" x14ac:dyDescent="0.2">
      <c r="A1178" t="s">
        <v>1527</v>
      </c>
      <c r="B1178" t="e">
        <f>VLOOKUP(A1178,[1]StockPrice!$C:$D,2,FALSE)</f>
        <v>#N/A</v>
      </c>
    </row>
    <row r="1179" spans="1:2" x14ac:dyDescent="0.2">
      <c r="A1179" t="s">
        <v>1570</v>
      </c>
      <c r="B1179" t="e">
        <f>VLOOKUP(A1179,[1]StockPrice!$C:$D,2,FALSE)</f>
        <v>#N/A</v>
      </c>
    </row>
    <row r="1180" spans="1:2" x14ac:dyDescent="0.2">
      <c r="A1180" t="s">
        <v>1666</v>
      </c>
      <c r="B1180" t="e">
        <f>VLOOKUP(A1180,[1]StockPrice!$C:$D,2,FALSE)</f>
        <v>#N/A</v>
      </c>
    </row>
    <row r="1181" spans="1:2" x14ac:dyDescent="0.2">
      <c r="A1181" t="s">
        <v>1679</v>
      </c>
      <c r="B1181" t="e">
        <f>VLOOKUP(A1181,[1]StockPrice!$C:$D,2,FALSE)</f>
        <v>#N/A</v>
      </c>
    </row>
    <row r="1182" spans="1:2" x14ac:dyDescent="0.2">
      <c r="A1182" t="s">
        <v>1662</v>
      </c>
      <c r="B1182" t="e">
        <f>VLOOKUP(A1182,[1]StockPrice!$C:$D,2,FALSE)</f>
        <v>#N/A</v>
      </c>
    </row>
    <row r="1183" spans="1:2" x14ac:dyDescent="0.2">
      <c r="A1183" t="s">
        <v>1701</v>
      </c>
      <c r="B1183" t="e">
        <f>VLOOKUP(A1183,[1]StockPrice!$C:$D,2,FALSE)</f>
        <v>#N/A</v>
      </c>
    </row>
    <row r="1184" spans="1:2" x14ac:dyDescent="0.2">
      <c r="A1184" t="s">
        <v>1568</v>
      </c>
      <c r="B1184" t="e">
        <f>VLOOKUP(A1184,[1]StockPrice!$C:$D,2,FALSE)</f>
        <v>#N/A</v>
      </c>
    </row>
    <row r="1185" spans="1:2" x14ac:dyDescent="0.2">
      <c r="A1185" t="s">
        <v>1664</v>
      </c>
      <c r="B1185">
        <f>VLOOKUP(A1185,[1]StockPrice!$C:$D,2,FALSE)</f>
        <v>4.25</v>
      </c>
    </row>
    <row r="1186" spans="1:2" x14ac:dyDescent="0.2">
      <c r="A1186" t="s">
        <v>1521</v>
      </c>
      <c r="B1186">
        <f>VLOOKUP(A1186,[1]StockPrice!$C:$D,2,FALSE)</f>
        <v>0.43509999999999999</v>
      </c>
    </row>
    <row r="1187" spans="1:2" x14ac:dyDescent="0.2">
      <c r="A1187" t="s">
        <v>1721</v>
      </c>
      <c r="B1187" t="e">
        <f>VLOOKUP(A1187,[1]StockPrice!$C:$D,2,FALSE)</f>
        <v>#N/A</v>
      </c>
    </row>
    <row r="1188" spans="1:2" x14ac:dyDescent="0.2">
      <c r="A1188" t="s">
        <v>1379</v>
      </c>
      <c r="B1188" t="e">
        <f>VLOOKUP(A1188,[1]StockPrice!$C:$D,2,FALSE)</f>
        <v>#N/A</v>
      </c>
    </row>
    <row r="1189" spans="1:2" x14ac:dyDescent="0.2">
      <c r="A1189" t="s">
        <v>1699</v>
      </c>
      <c r="B1189" t="e">
        <f>VLOOKUP(A1189,[1]StockPrice!$C:$D,2,FALSE)</f>
        <v>#N/A</v>
      </c>
    </row>
    <row r="1190" spans="1:2" x14ac:dyDescent="0.2">
      <c r="A1190" t="s">
        <v>1556</v>
      </c>
      <c r="B1190" t="e">
        <f>VLOOKUP(A1190,[1]StockPrice!$C:$D,2,FALSE)</f>
        <v>#N/A</v>
      </c>
    </row>
    <row r="1191" spans="1:2" x14ac:dyDescent="0.2">
      <c r="A1191" t="s">
        <v>1580</v>
      </c>
      <c r="B1191" t="e">
        <f>VLOOKUP(A1191,[1]StockPrice!$C:$D,2,FALSE)</f>
        <v>#N/A</v>
      </c>
    </row>
    <row r="1192" spans="1:2" x14ac:dyDescent="0.2">
      <c r="A1192" t="s">
        <v>1581</v>
      </c>
      <c r="B1192">
        <f>VLOOKUP(A1192,[1]StockPrice!$C:$D,2,FALSE)</f>
        <v>107.06</v>
      </c>
    </row>
    <row r="1193" spans="1:2" x14ac:dyDescent="0.2">
      <c r="A1193" t="s">
        <v>1658</v>
      </c>
      <c r="B1193" t="e">
        <f>VLOOKUP(A1193,[1]StockPrice!$C:$D,2,FALSE)</f>
        <v>#N/A</v>
      </c>
    </row>
    <row r="1194" spans="1:2" x14ac:dyDescent="0.2">
      <c r="A1194" t="s">
        <v>1534</v>
      </c>
      <c r="B1194" t="e">
        <f>VLOOKUP(A1194,[1]StockPrice!$C:$D,2,FALSE)</f>
        <v>#N/A</v>
      </c>
    </row>
    <row r="1195" spans="1:2" x14ac:dyDescent="0.2">
      <c r="A1195" t="s">
        <v>1561</v>
      </c>
      <c r="B1195">
        <f>VLOOKUP(A1195,[1]StockPrice!$C:$D,2,FALSE)</f>
        <v>0.170126</v>
      </c>
    </row>
    <row r="1196" spans="1:2" x14ac:dyDescent="0.2">
      <c r="A1196" t="s">
        <v>1638</v>
      </c>
      <c r="B1196" t="e">
        <f>VLOOKUP(A1196,[1]StockPrice!$C:$D,2,FALSE)</f>
        <v>#N/A</v>
      </c>
    </row>
    <row r="1197" spans="1:2" x14ac:dyDescent="0.2">
      <c r="A1197" t="s">
        <v>1543</v>
      </c>
      <c r="B1197" t="e">
        <f>VLOOKUP(A1197,[1]StockPrice!$C:$D,2,FALSE)</f>
        <v>#N/A</v>
      </c>
    </row>
    <row r="1198" spans="1:2" x14ac:dyDescent="0.2">
      <c r="A1198" t="s">
        <v>1553</v>
      </c>
      <c r="B1198" t="e">
        <f>VLOOKUP(A1198,[1]StockPrice!$C:$D,2,FALSE)</f>
        <v>#N/A</v>
      </c>
    </row>
    <row r="1199" spans="1:2" x14ac:dyDescent="0.2">
      <c r="A1199" t="s">
        <v>1600</v>
      </c>
      <c r="B1199">
        <f>VLOOKUP(A1199,[1]StockPrice!$C:$D,2,FALSE)</f>
        <v>65.78</v>
      </c>
    </row>
    <row r="1200" spans="1:2" x14ac:dyDescent="0.2">
      <c r="A1200" t="s">
        <v>1627</v>
      </c>
      <c r="B1200" t="e">
        <f>VLOOKUP(A1200,[1]StockPrice!$C:$D,2,FALSE)</f>
        <v>#N/A</v>
      </c>
    </row>
    <row r="1201" spans="1:2" x14ac:dyDescent="0.2">
      <c r="A1201" t="s">
        <v>1692</v>
      </c>
      <c r="B1201" t="e">
        <f>VLOOKUP(A1201,[1]StockPrice!$C:$D,2,FALSE)</f>
        <v>#N/A</v>
      </c>
    </row>
    <row r="1202" spans="1:2" x14ac:dyDescent="0.2">
      <c r="A1202" t="s">
        <v>1645</v>
      </c>
      <c r="B1202" t="e">
        <f>VLOOKUP(A1202,[1]StockPrice!$C:$D,2,FALSE)</f>
        <v>#N/A</v>
      </c>
    </row>
    <row r="1203" spans="1:2" x14ac:dyDescent="0.2">
      <c r="A1203" t="s">
        <v>1656</v>
      </c>
      <c r="B1203">
        <f>VLOOKUP(A1203,[1]StockPrice!$C:$D,2,FALSE)</f>
        <v>252.9</v>
      </c>
    </row>
    <row r="1204" spans="1:2" x14ac:dyDescent="0.2">
      <c r="A1204" t="s">
        <v>1563</v>
      </c>
      <c r="B1204" t="e">
        <f>VLOOKUP(A1204,[1]StockPrice!$C:$D,2,FALSE)</f>
        <v>#N/A</v>
      </c>
    </row>
    <row r="1205" spans="1:2" x14ac:dyDescent="0.2">
      <c r="A1205" t="s">
        <v>1535</v>
      </c>
      <c r="B1205" t="e">
        <f>VLOOKUP(A1205,[1]StockPrice!$C:$D,2,FALSE)</f>
        <v>#N/A</v>
      </c>
    </row>
    <row r="1206" spans="1:2" x14ac:dyDescent="0.2">
      <c r="A1206" t="s">
        <v>1540</v>
      </c>
      <c r="B1206">
        <f>VLOOKUP(A1206,[1]StockPrice!$C:$D,2,FALSE)</f>
        <v>66.08</v>
      </c>
    </row>
    <row r="1207" spans="1:2" x14ac:dyDescent="0.2">
      <c r="A1207" t="s">
        <v>1609</v>
      </c>
      <c r="B1207" t="e">
        <f>VLOOKUP(A1207,[1]StockPrice!$C:$D,2,FALSE)</f>
        <v>#N/A</v>
      </c>
    </row>
    <row r="1208" spans="1:2" x14ac:dyDescent="0.2">
      <c r="A1208" t="s">
        <v>1674</v>
      </c>
      <c r="B1208" t="e">
        <f>VLOOKUP(A1208,[1]StockPrice!$C:$D,2,FALSE)</f>
        <v>#N/A</v>
      </c>
    </row>
    <row r="1209" spans="1:2" x14ac:dyDescent="0.2">
      <c r="A1209" t="s">
        <v>1694</v>
      </c>
      <c r="B1209" t="e">
        <f>VLOOKUP(A1209,[1]StockPrice!$C:$D,2,FALSE)</f>
        <v>#N/A</v>
      </c>
    </row>
    <row r="1210" spans="1:2" x14ac:dyDescent="0.2">
      <c r="A1210" t="s">
        <v>1548</v>
      </c>
      <c r="B1210" t="e">
        <f>VLOOKUP(A1210,[1]StockPrice!$C:$D,2,FALSE)</f>
        <v>#N/A</v>
      </c>
    </row>
    <row r="1211" spans="1:2" x14ac:dyDescent="0.2">
      <c r="A1211" t="s">
        <v>1594</v>
      </c>
      <c r="B1211">
        <f>VLOOKUP(A1211,[1]StockPrice!$C:$D,2,FALSE)</f>
        <v>2842</v>
      </c>
    </row>
    <row r="1212" spans="1:2" x14ac:dyDescent="0.2">
      <c r="A1212" t="s">
        <v>1647</v>
      </c>
      <c r="B1212" t="e">
        <f>VLOOKUP(A1212,[1]StockPrice!$C:$D,2,FALSE)</f>
        <v>#N/A</v>
      </c>
    </row>
    <row r="1213" spans="1:2" x14ac:dyDescent="0.2">
      <c r="A1213" t="s">
        <v>1678</v>
      </c>
      <c r="B1213" t="e">
        <f>VLOOKUP(A1213,[1]StockPrice!$C:$D,2,FALSE)</f>
        <v>#N/A</v>
      </c>
    </row>
    <row r="1214" spans="1:2" x14ac:dyDescent="0.2">
      <c r="A1214" t="s">
        <v>1748</v>
      </c>
      <c r="B1214" t="e">
        <f>VLOOKUP(A1214,[1]StockPrice!$C:$D,2,FALSE)</f>
        <v>#N/A</v>
      </c>
    </row>
    <row r="1215" spans="1:2" x14ac:dyDescent="0.2">
      <c r="A1215" t="s">
        <v>1357</v>
      </c>
      <c r="B1215">
        <f>VLOOKUP(A1215,[1]StockPrice!$C:$D,2,FALSE)</f>
        <v>9.3000000000000007</v>
      </c>
    </row>
    <row r="1216" spans="1:2" x14ac:dyDescent="0.2">
      <c r="A1216" t="s">
        <v>1592</v>
      </c>
      <c r="B1216" t="e">
        <f>VLOOKUP(A1216,[1]StockPrice!$C:$D,2,FALSE)</f>
        <v>#N/A</v>
      </c>
    </row>
    <row r="1217" spans="1:2" x14ac:dyDescent="0.2">
      <c r="A1217" t="s">
        <v>1545</v>
      </c>
      <c r="B1217" t="e">
        <f>VLOOKUP(A1217,[1]StockPrice!$C:$D,2,FALSE)</f>
        <v>#N/A</v>
      </c>
    </row>
    <row r="1218" spans="1:2" x14ac:dyDescent="0.2">
      <c r="A1218" t="s">
        <v>1359</v>
      </c>
      <c r="B1218" t="e">
        <f>VLOOKUP(A1218,[1]StockPrice!$C:$D,2,FALSE)</f>
        <v>#N/A</v>
      </c>
    </row>
    <row r="1219" spans="1:2" x14ac:dyDescent="0.2">
      <c r="A1219" t="s">
        <v>1689</v>
      </c>
      <c r="B1219" t="e">
        <f>VLOOKUP(A1219,[1]StockPrice!$C:$D,2,FALSE)</f>
        <v>#N/A</v>
      </c>
    </row>
    <row r="1220" spans="1:2" x14ac:dyDescent="0.2">
      <c r="A1220" t="s">
        <v>1531</v>
      </c>
      <c r="B1220" t="e">
        <f>VLOOKUP(A1220,[1]StockPrice!$C:$D,2,FALSE)</f>
        <v>#N/A</v>
      </c>
    </row>
    <row r="1221" spans="1:2" x14ac:dyDescent="0.2">
      <c r="A1221" t="s">
        <v>1538</v>
      </c>
      <c r="B1221" t="e">
        <f>VLOOKUP(A1221,[1]StockPrice!$C:$D,2,FALSE)</f>
        <v>#N/A</v>
      </c>
    </row>
    <row r="1222" spans="1:2" x14ac:dyDescent="0.2">
      <c r="A1222" t="s">
        <v>1564</v>
      </c>
      <c r="B1222" t="e">
        <f>VLOOKUP(A1222,[1]StockPrice!$C:$D,2,FALSE)</f>
        <v>#N/A</v>
      </c>
    </row>
    <row r="1223" spans="1:2" x14ac:dyDescent="0.2">
      <c r="A1223" t="s">
        <v>1590</v>
      </c>
      <c r="B1223" t="e">
        <f>VLOOKUP(A1223,[1]StockPrice!$C:$D,2,FALSE)</f>
        <v>#N/A</v>
      </c>
    </row>
    <row r="1224" spans="1:2" x14ac:dyDescent="0.2">
      <c r="A1224" t="s">
        <v>1621</v>
      </c>
      <c r="B1224" t="e">
        <f>VLOOKUP(A1224,[1]StockPrice!$C:$D,2,FALSE)</f>
        <v>#N/A</v>
      </c>
    </row>
    <row r="1225" spans="1:2" x14ac:dyDescent="0.2">
      <c r="A1225" t="s">
        <v>1626</v>
      </c>
      <c r="B1225" t="e">
        <f>VLOOKUP(A1225,[1]StockPrice!$C:$D,2,FALSE)</f>
        <v>#N/A</v>
      </c>
    </row>
    <row r="1226" spans="1:2" x14ac:dyDescent="0.2">
      <c r="A1226" t="s">
        <v>1583</v>
      </c>
      <c r="B1226" t="e">
        <f>VLOOKUP(A1226,[1]StockPrice!$C:$D,2,FALSE)</f>
        <v>#N/A</v>
      </c>
    </row>
    <row r="1227" spans="1:2" x14ac:dyDescent="0.2">
      <c r="A1227" t="s">
        <v>1675</v>
      </c>
      <c r="B1227">
        <f>VLOOKUP(A1227,[1]StockPrice!$C:$D,2,FALSE)</f>
        <v>37.44</v>
      </c>
    </row>
    <row r="1228" spans="1:2" x14ac:dyDescent="0.2">
      <c r="A1228" t="s">
        <v>1698</v>
      </c>
      <c r="B1228" t="e">
        <f>VLOOKUP(A1228,[1]StockPrice!$C:$D,2,FALSE)</f>
        <v>#N/A</v>
      </c>
    </row>
    <row r="1229" spans="1:2" x14ac:dyDescent="0.2">
      <c r="A1229" t="s">
        <v>1603</v>
      </c>
      <c r="B1229" t="e">
        <f>VLOOKUP(A1229,[1]StockPrice!$C:$D,2,FALSE)</f>
        <v>#N/A</v>
      </c>
    </row>
    <row r="1230" spans="1:2" x14ac:dyDescent="0.2">
      <c r="A1230" t="s">
        <v>1636</v>
      </c>
      <c r="B1230" t="e">
        <f>VLOOKUP(A1230,[1]StockPrice!$C:$D,2,FALSE)</f>
        <v>#N/A</v>
      </c>
    </row>
    <row r="1231" spans="1:2" x14ac:dyDescent="0.2">
      <c r="A1231" t="s">
        <v>1649</v>
      </c>
      <c r="B1231">
        <f>VLOOKUP(A1231,[1]StockPrice!$C:$D,2,FALSE)</f>
        <v>1.18485</v>
      </c>
    </row>
    <row r="1232" spans="1:2" x14ac:dyDescent="0.2">
      <c r="A1232" t="s">
        <v>1539</v>
      </c>
      <c r="B1232" t="e">
        <f>VLOOKUP(A1232,[1]StockPrice!$C:$D,2,FALSE)</f>
        <v>#N/A</v>
      </c>
    </row>
    <row r="1233" spans="1:2" x14ac:dyDescent="0.2">
      <c r="A1233" t="s">
        <v>1605</v>
      </c>
      <c r="B1233" t="e">
        <f>VLOOKUP(A1233,[1]StockPrice!$C:$D,2,FALSE)</f>
        <v>#N/A</v>
      </c>
    </row>
    <row r="1234" spans="1:2" x14ac:dyDescent="0.2">
      <c r="A1234" t="s">
        <v>1615</v>
      </c>
      <c r="B1234" t="e">
        <f>VLOOKUP(A1234,[1]StockPrice!$C:$D,2,FALSE)</f>
        <v>#N/A</v>
      </c>
    </row>
    <row r="1235" spans="1:2" x14ac:dyDescent="0.2">
      <c r="A1235" t="s">
        <v>1566</v>
      </c>
      <c r="B1235" t="e">
        <f>VLOOKUP(A1235,[1]StockPrice!$C:$D,2,FALSE)</f>
        <v>#N/A</v>
      </c>
    </row>
    <row r="1236" spans="1:2" x14ac:dyDescent="0.2">
      <c r="A1236" t="s">
        <v>1591</v>
      </c>
      <c r="B1236">
        <f>VLOOKUP(A1236,[1]StockPrice!$C:$D,2,FALSE)</f>
        <v>7.4170800000000003</v>
      </c>
    </row>
    <row r="1237" spans="1:2" x14ac:dyDescent="0.2">
      <c r="A1237" t="s">
        <v>1596</v>
      </c>
      <c r="B1237" t="e">
        <f>VLOOKUP(A1237,[1]StockPrice!$C:$D,2,FALSE)</f>
        <v>#N/A</v>
      </c>
    </row>
    <row r="1238" spans="1:2" x14ac:dyDescent="0.2">
      <c r="A1238" t="s">
        <v>1642</v>
      </c>
      <c r="B1238" t="e">
        <f>VLOOKUP(A1238,[1]StockPrice!$C:$D,2,FALSE)</f>
        <v>#N/A</v>
      </c>
    </row>
    <row r="1239" spans="1:2" x14ac:dyDescent="0.2">
      <c r="A1239" t="s">
        <v>1655</v>
      </c>
      <c r="B1239">
        <f>VLOOKUP(A1239,[1]StockPrice!$C:$D,2,FALSE)</f>
        <v>0.70611699999999999</v>
      </c>
    </row>
    <row r="1240" spans="1:2" x14ac:dyDescent="0.2">
      <c r="A1240" t="s">
        <v>1697</v>
      </c>
      <c r="B1240" t="e">
        <f>VLOOKUP(A1240,[1]StockPrice!$C:$D,2,FALSE)</f>
        <v>#N/A</v>
      </c>
    </row>
    <row r="1241" spans="1:2" x14ac:dyDescent="0.2">
      <c r="A1241" t="s">
        <v>1696</v>
      </c>
      <c r="B1241" t="e">
        <f>VLOOKUP(A1241,[1]StockPrice!$C:$D,2,FALSE)</f>
        <v>#N/A</v>
      </c>
    </row>
    <row r="1242" spans="1:2" x14ac:dyDescent="0.2">
      <c r="A1242" t="s">
        <v>1551</v>
      </c>
      <c r="B1242" t="e">
        <f>VLOOKUP(A1242,[1]StockPrice!$C:$D,2,FALSE)</f>
        <v>#N/A</v>
      </c>
    </row>
    <row r="1243" spans="1:2" x14ac:dyDescent="0.2">
      <c r="A1243" t="s">
        <v>1584</v>
      </c>
      <c r="B1243" t="e">
        <f>VLOOKUP(A1243,[1]StockPrice!$C:$D,2,FALSE)</f>
        <v>#N/A</v>
      </c>
    </row>
    <row r="1244" spans="1:2" x14ac:dyDescent="0.2">
      <c r="A1244" t="s">
        <v>1618</v>
      </c>
      <c r="B1244" t="e">
        <f>VLOOKUP(A1244,[1]StockPrice!$C:$D,2,FALSE)</f>
        <v>#N/A</v>
      </c>
    </row>
    <row r="1245" spans="1:2" x14ac:dyDescent="0.2">
      <c r="A1245" t="s">
        <v>1567</v>
      </c>
      <c r="B1245" t="e">
        <f>VLOOKUP(A1245,[1]StockPrice!$C:$D,2,FALSE)</f>
        <v>#N/A</v>
      </c>
    </row>
    <row r="1246" spans="1:2" x14ac:dyDescent="0.2">
      <c r="A1246" t="s">
        <v>1528</v>
      </c>
      <c r="B1246">
        <f>VLOOKUP(A1246,[1]StockPrice!$C:$D,2,FALSE)</f>
        <v>224.34</v>
      </c>
    </row>
    <row r="1247" spans="1:2" x14ac:dyDescent="0.2">
      <c r="A1247" t="s">
        <v>1532</v>
      </c>
      <c r="B1247" t="e">
        <f>VLOOKUP(A1247,[1]StockPrice!$C:$D,2,FALSE)</f>
        <v>#N/A</v>
      </c>
    </row>
    <row r="1248" spans="1:2" x14ac:dyDescent="0.2">
      <c r="A1248" t="s">
        <v>1610</v>
      </c>
      <c r="B1248" t="e">
        <f>VLOOKUP(A1248,[1]StockPrice!$C:$D,2,FALSE)</f>
        <v>#N/A</v>
      </c>
    </row>
    <row r="1249" spans="1:2" x14ac:dyDescent="0.2">
      <c r="A1249" t="s">
        <v>1619</v>
      </c>
      <c r="B1249" t="e">
        <f>VLOOKUP(A1249,[1]StockPrice!$C:$D,2,FALSE)</f>
        <v>#N/A</v>
      </c>
    </row>
    <row r="1250" spans="1:2" x14ac:dyDescent="0.2">
      <c r="A1250" t="s">
        <v>1673</v>
      </c>
      <c r="B1250" t="e">
        <f>VLOOKUP(A1250,[1]StockPrice!$C:$D,2,FALSE)</f>
        <v>#N/A</v>
      </c>
    </row>
    <row r="1251" spans="1:2" x14ac:dyDescent="0.2">
      <c r="A1251" t="s">
        <v>1569</v>
      </c>
      <c r="B1251" t="e">
        <f>VLOOKUP(A1251,[1]StockPrice!$C:$D,2,FALSE)</f>
        <v>#N/A</v>
      </c>
    </row>
    <row r="1252" spans="1:2" x14ac:dyDescent="0.2">
      <c r="A1252" t="s">
        <v>1693</v>
      </c>
      <c r="B1252" t="e">
        <f>VLOOKUP(A1252,[1]StockPrice!$C:$D,2,FALSE)</f>
        <v>#N/A</v>
      </c>
    </row>
    <row r="1253" spans="1:2" x14ac:dyDescent="0.2">
      <c r="A1253" t="s">
        <v>1557</v>
      </c>
      <c r="B1253" t="e">
        <f>VLOOKUP(A1253,[1]StockPrice!$C:$D,2,FALSE)</f>
        <v>#N/A</v>
      </c>
    </row>
    <row r="1254" spans="1:2" x14ac:dyDescent="0.2">
      <c r="A1254" t="s">
        <v>1417</v>
      </c>
      <c r="B1254" t="e">
        <f>VLOOKUP(A1254,[1]StockPrice!$C:$D,2,FALSE)</f>
        <v>#N/A</v>
      </c>
    </row>
    <row r="1255" spans="1:2" x14ac:dyDescent="0.2">
      <c r="A1255" t="s">
        <v>1372</v>
      </c>
      <c r="B1255">
        <f>VLOOKUP(A1255,[1]StockPrice!$C:$D,2,FALSE)</f>
        <v>229</v>
      </c>
    </row>
    <row r="1256" spans="1:2" x14ac:dyDescent="0.2">
      <c r="A1256" t="s">
        <v>1542</v>
      </c>
      <c r="B1256">
        <f>VLOOKUP(A1256,[1]StockPrice!$C:$D,2,FALSE)</f>
        <v>16.809999999999999</v>
      </c>
    </row>
    <row r="1257" spans="1:2" x14ac:dyDescent="0.2">
      <c r="A1257" t="s">
        <v>1648</v>
      </c>
      <c r="B1257">
        <f>VLOOKUP(A1257,[1]StockPrice!$C:$D,2,FALSE)</f>
        <v>4.3600000000000003</v>
      </c>
    </row>
    <row r="1258" spans="1:2" x14ac:dyDescent="0.2">
      <c r="A1258" t="s">
        <v>1667</v>
      </c>
      <c r="B1258" t="e">
        <f>VLOOKUP(A1258,[1]StockPrice!$C:$D,2,FALSE)</f>
        <v>#N/A</v>
      </c>
    </row>
    <row r="1259" spans="1:2" x14ac:dyDescent="0.2">
      <c r="A1259" t="s">
        <v>1476</v>
      </c>
      <c r="B1259" t="e">
        <f>VLOOKUP(A1259,[1]StockPrice!$C:$D,2,FALSE)</f>
        <v>#N/A</v>
      </c>
    </row>
    <row r="1260" spans="1:2" x14ac:dyDescent="0.2">
      <c r="A1260" t="s">
        <v>1684</v>
      </c>
      <c r="B1260" t="e">
        <f>VLOOKUP(A1260,[1]StockPrice!$C:$D,2,FALSE)</f>
        <v>#N/A</v>
      </c>
    </row>
    <row r="1261" spans="1:2" x14ac:dyDescent="0.2">
      <c r="A1261" t="s">
        <v>1475</v>
      </c>
      <c r="B1261" t="e">
        <f>VLOOKUP(A1261,[1]StockPrice!$C:$D,2,FALSE)</f>
        <v>#N/A</v>
      </c>
    </row>
    <row r="1262" spans="1:2" x14ac:dyDescent="0.2">
      <c r="A1262" t="s">
        <v>1607</v>
      </c>
      <c r="B1262" t="e">
        <f>VLOOKUP(A1262,[1]StockPrice!$C:$D,2,FALSE)</f>
        <v>#N/A</v>
      </c>
    </row>
    <row r="1263" spans="1:2" x14ac:dyDescent="0.2">
      <c r="A1263" t="s">
        <v>1646</v>
      </c>
      <c r="B1263" t="e">
        <f>VLOOKUP(A1263,[1]StockPrice!$C:$D,2,FALSE)</f>
        <v>#N/A</v>
      </c>
    </row>
    <row r="1264" spans="1:2" x14ac:dyDescent="0.2">
      <c r="A1264" t="s">
        <v>1681</v>
      </c>
      <c r="B1264" t="e">
        <f>VLOOKUP(A1264,[1]StockPrice!$C:$D,2,FALSE)</f>
        <v>#N/A</v>
      </c>
    </row>
    <row r="1265" spans="1:2" x14ac:dyDescent="0.2">
      <c r="A1265" t="s">
        <v>1622</v>
      </c>
      <c r="B1265" t="e">
        <f>VLOOKUP(A1265,[1]StockPrice!$C:$D,2,FALSE)</f>
        <v>#N/A</v>
      </c>
    </row>
    <row r="1266" spans="1:2" x14ac:dyDescent="0.2">
      <c r="A1266" t="s">
        <v>1575</v>
      </c>
      <c r="B1266" t="e">
        <f>VLOOKUP(A1266,[1]StockPrice!$C:$D,2,FALSE)</f>
        <v>#N/A</v>
      </c>
    </row>
    <row r="1267" spans="1:2" x14ac:dyDescent="0.2">
      <c r="A1267" t="s">
        <v>1624</v>
      </c>
      <c r="B1267" t="e">
        <f>VLOOKUP(A1267,[1]StockPrice!$C:$D,2,FALSE)</f>
        <v>#N/A</v>
      </c>
    </row>
    <row r="1268" spans="1:2" x14ac:dyDescent="0.2">
      <c r="A1268" t="s">
        <v>1640</v>
      </c>
      <c r="B1268" t="e">
        <f>VLOOKUP(A1268,[1]StockPrice!$C:$D,2,FALSE)</f>
        <v>#N/A</v>
      </c>
    </row>
    <row r="1269" spans="1:2" x14ac:dyDescent="0.2">
      <c r="A1269" t="s">
        <v>1668</v>
      </c>
      <c r="B1269" t="e">
        <f>VLOOKUP(A1269,[1]StockPrice!$C:$D,2,FALSE)</f>
        <v>#N/A</v>
      </c>
    </row>
    <row r="1270" spans="1:2" x14ac:dyDescent="0.2">
      <c r="A1270" t="s">
        <v>1682</v>
      </c>
      <c r="B1270" t="e">
        <f>VLOOKUP(A1270,[1]StockPrice!$C:$D,2,FALSE)</f>
        <v>#N/A</v>
      </c>
    </row>
    <row r="1271" spans="1:2" x14ac:dyDescent="0.2">
      <c r="A1271" t="s">
        <v>1688</v>
      </c>
      <c r="B1271" t="e">
        <f>VLOOKUP(A1271,[1]StockPrice!$C:$D,2,FALSE)</f>
        <v>#N/A</v>
      </c>
    </row>
    <row r="1272" spans="1:2" x14ac:dyDescent="0.2">
      <c r="A1272" t="s">
        <v>1595</v>
      </c>
      <c r="B1272" t="e">
        <f>VLOOKUP(A1272,[1]StockPrice!$C:$D,2,FALSE)</f>
        <v>#N/A</v>
      </c>
    </row>
    <row r="1273" spans="1:2" x14ac:dyDescent="0.2">
      <c r="A1273" t="s">
        <v>1630</v>
      </c>
      <c r="B1273" t="e">
        <f>VLOOKUP(A1273,[1]StockPrice!$C:$D,2,FALSE)</f>
        <v>#N/A</v>
      </c>
    </row>
    <row r="1274" spans="1:2" x14ac:dyDescent="0.2">
      <c r="A1274" t="s">
        <v>1559</v>
      </c>
      <c r="B1274" t="e">
        <f>VLOOKUP(A1274,[1]StockPrice!$C:$D,2,FALSE)</f>
        <v>#N/A</v>
      </c>
    </row>
    <row r="1275" spans="1:2" x14ac:dyDescent="0.2">
      <c r="A1275" t="s">
        <v>1589</v>
      </c>
      <c r="B1275">
        <f>VLOOKUP(A1275,[1]StockPrice!$C:$D,2,FALSE)</f>
        <v>202.13</v>
      </c>
    </row>
    <row r="1276" spans="1:2" x14ac:dyDescent="0.2">
      <c r="A1276" t="s">
        <v>1639</v>
      </c>
      <c r="B1276" t="e">
        <f>VLOOKUP(A1276,[1]StockPrice!$C:$D,2,FALSE)</f>
        <v>#N/A</v>
      </c>
    </row>
    <row r="1277" spans="1:2" x14ac:dyDescent="0.2">
      <c r="A1277" t="s">
        <v>1541</v>
      </c>
      <c r="B1277" t="e">
        <f>VLOOKUP(A1277,[1]StockPrice!$C:$D,2,FALSE)</f>
        <v>#N/A</v>
      </c>
    </row>
    <row r="1278" spans="1:2" x14ac:dyDescent="0.2">
      <c r="A1278" t="s">
        <v>1617</v>
      </c>
      <c r="B1278" t="e">
        <f>VLOOKUP(A1278,[1]StockPrice!$C:$D,2,FALSE)</f>
        <v>#N/A</v>
      </c>
    </row>
    <row r="1279" spans="1:2" x14ac:dyDescent="0.2">
      <c r="A1279" t="s">
        <v>1633</v>
      </c>
      <c r="B1279" t="e">
        <f>VLOOKUP(A1279,[1]StockPrice!$C:$D,2,FALSE)</f>
        <v>#N/A</v>
      </c>
    </row>
    <row r="1280" spans="1:2" x14ac:dyDescent="0.2">
      <c r="A1280" t="s">
        <v>1659</v>
      </c>
      <c r="B1280" t="e">
        <f>VLOOKUP(A1280,[1]StockPrice!$C:$D,2,FALSE)</f>
        <v>#N/A</v>
      </c>
    </row>
    <row r="1281" spans="1:2" x14ac:dyDescent="0.2">
      <c r="A1281" t="s">
        <v>1355</v>
      </c>
      <c r="B1281" t="e">
        <f>VLOOKUP(A1281,[1]StockPrice!$C:$D,2,FALSE)</f>
        <v>#N/A</v>
      </c>
    </row>
    <row r="1282" spans="1:2" x14ac:dyDescent="0.2">
      <c r="A1282" t="s">
        <v>1560</v>
      </c>
      <c r="B1282">
        <f>VLOOKUP(A1282,[1]StockPrice!$C:$D,2,FALSE)</f>
        <v>115.54</v>
      </c>
    </row>
    <row r="1283" spans="1:2" x14ac:dyDescent="0.2">
      <c r="A1283" t="s">
        <v>1672</v>
      </c>
      <c r="B1283" t="e">
        <f>VLOOKUP(A1283,[1]StockPrice!$C:$D,2,FALSE)</f>
        <v>#N/A</v>
      </c>
    </row>
    <row r="1284" spans="1:2" x14ac:dyDescent="0.2">
      <c r="A1284" t="s">
        <v>1375</v>
      </c>
      <c r="B1284" t="e">
        <f>VLOOKUP(A1284,[1]StockPrice!$C:$D,2,FALSE)</f>
        <v>#N/A</v>
      </c>
    </row>
    <row r="1285" spans="1:2" x14ac:dyDescent="0.2">
      <c r="A1285" t="s">
        <v>1635</v>
      </c>
      <c r="B1285" t="e">
        <f>VLOOKUP(A1285,[1]StockPrice!$C:$D,2,FALSE)</f>
        <v>#N/A</v>
      </c>
    </row>
    <row r="1286" spans="1:2" x14ac:dyDescent="0.2">
      <c r="A1286" t="s">
        <v>1650</v>
      </c>
      <c r="B1286" t="e">
        <f>VLOOKUP(A1286,[1]StockPrice!$C:$D,2,FALSE)</f>
        <v>#N/A</v>
      </c>
    </row>
    <row r="1287" spans="1:2" x14ac:dyDescent="0.2">
      <c r="A1287" t="s">
        <v>1654</v>
      </c>
      <c r="B1287" t="e">
        <f>VLOOKUP(A1287,[1]StockPrice!$C:$D,2,FALSE)</f>
        <v>#N/A</v>
      </c>
    </row>
    <row r="1288" spans="1:2" x14ac:dyDescent="0.2">
      <c r="A1288" t="s">
        <v>1415</v>
      </c>
      <c r="B1288" t="e">
        <f>VLOOKUP(A1288,[1]StockPrice!$C:$D,2,FALSE)</f>
        <v>#N/A</v>
      </c>
    </row>
    <row r="1289" spans="1:2" x14ac:dyDescent="0.2">
      <c r="A1289" t="s">
        <v>1382</v>
      </c>
      <c r="B1289" t="e">
        <f>VLOOKUP(A1289,[1]StockPrice!$C:$D,2,FALSE)</f>
        <v>#N/A</v>
      </c>
    </row>
    <row r="1290" spans="1:2" x14ac:dyDescent="0.2">
      <c r="A1290" t="s">
        <v>1677</v>
      </c>
      <c r="B1290" t="e">
        <f>VLOOKUP(A1290,[1]StockPrice!$C:$D,2,FALSE)</f>
        <v>#N/A</v>
      </c>
    </row>
    <row r="1291" spans="1:2" x14ac:dyDescent="0.2">
      <c r="A1291" t="s">
        <v>1388</v>
      </c>
      <c r="B1291" t="e">
        <f>VLOOKUP(A1291,[1]StockPrice!$C:$D,2,FALSE)</f>
        <v>#N/A</v>
      </c>
    </row>
    <row r="1292" spans="1:2" x14ac:dyDescent="0.2">
      <c r="A1292" t="s">
        <v>1413</v>
      </c>
      <c r="B1292" t="e">
        <f>VLOOKUP(A1292,[1]StockPrice!$C:$D,2,FALSE)</f>
        <v>#N/A</v>
      </c>
    </row>
    <row r="1293" spans="1:2" x14ac:dyDescent="0.2">
      <c r="A1293" t="s">
        <v>1399</v>
      </c>
      <c r="B1293" t="e">
        <f>VLOOKUP(A1293,[1]StockPrice!$C:$D,2,FALSE)</f>
        <v>#N/A</v>
      </c>
    </row>
    <row r="1294" spans="1:2" x14ac:dyDescent="0.2">
      <c r="A1294" t="s">
        <v>1695</v>
      </c>
      <c r="B1294" t="e">
        <f>VLOOKUP(A1294,[1]StockPrice!$C:$D,2,FALSE)</f>
        <v>#N/A</v>
      </c>
    </row>
    <row r="1295" spans="1:2" x14ac:dyDescent="0.2">
      <c r="A1295" t="s">
        <v>1702</v>
      </c>
      <c r="B1295" t="e">
        <f>VLOOKUP(A1295,[1]StockPrice!$C:$D,2,FALSE)</f>
        <v>#N/A</v>
      </c>
    </row>
    <row r="1296" spans="1:2" x14ac:dyDescent="0.2">
      <c r="A1296" t="s">
        <v>1524</v>
      </c>
      <c r="B1296" t="e">
        <f>VLOOKUP(A1296,[1]StockPrice!$C:$D,2,FALSE)</f>
        <v>#N/A</v>
      </c>
    </row>
    <row r="1297" spans="1:2" x14ac:dyDescent="0.2">
      <c r="A1297" t="s">
        <v>1411</v>
      </c>
      <c r="B1297" t="e">
        <f>VLOOKUP(A1297,[1]StockPrice!$C:$D,2,FALSE)</f>
        <v>#N/A</v>
      </c>
    </row>
    <row r="1298" spans="1:2" x14ac:dyDescent="0.2">
      <c r="A1298" t="s">
        <v>1390</v>
      </c>
      <c r="B1298" t="e">
        <f>VLOOKUP(A1298,[1]StockPrice!$C:$D,2,FALSE)</f>
        <v>#N/A</v>
      </c>
    </row>
    <row r="1299" spans="1:2" x14ac:dyDescent="0.2">
      <c r="A1299" t="s">
        <v>1571</v>
      </c>
      <c r="B1299" t="e">
        <f>VLOOKUP(A1299,[1]StockPrice!$C:$D,2,FALSE)</f>
        <v>#N/A</v>
      </c>
    </row>
    <row r="1300" spans="1:2" x14ac:dyDescent="0.2">
      <c r="A1300" t="s">
        <v>1454</v>
      </c>
      <c r="B1300" t="e">
        <f>VLOOKUP(A1300,[1]StockPrice!$C:$D,2,FALSE)</f>
        <v>#N/A</v>
      </c>
    </row>
    <row r="1301" spans="1:2" x14ac:dyDescent="0.2">
      <c r="A1301" t="s">
        <v>1686</v>
      </c>
      <c r="B1301" t="e">
        <f>VLOOKUP(A1301,[1]StockPrice!$C:$D,2,FALSE)</f>
        <v>#N/A</v>
      </c>
    </row>
    <row r="1302" spans="1:2" x14ac:dyDescent="0.2">
      <c r="A1302" t="s">
        <v>1376</v>
      </c>
      <c r="B1302" t="e">
        <f>VLOOKUP(A1302,[1]StockPrice!$C:$D,2,FALSE)</f>
        <v>#N/A</v>
      </c>
    </row>
    <row r="1303" spans="1:2" x14ac:dyDescent="0.2">
      <c r="A1303" t="s">
        <v>1387</v>
      </c>
      <c r="B1303" t="e">
        <f>VLOOKUP(A1303,[1]StockPrice!$C:$D,2,FALSE)</f>
        <v>#N/A</v>
      </c>
    </row>
    <row r="1304" spans="1:2" x14ac:dyDescent="0.2">
      <c r="A1304" t="s">
        <v>1386</v>
      </c>
      <c r="B1304" t="e">
        <f>VLOOKUP(A1304,[1]StockPrice!$C:$D,2,FALSE)</f>
        <v>#N/A</v>
      </c>
    </row>
    <row r="1305" spans="1:2" x14ac:dyDescent="0.2">
      <c r="A1305" t="s">
        <v>1391</v>
      </c>
      <c r="B1305">
        <f>VLOOKUP(A1305,[1]StockPrice!$C:$D,2,FALSE)</f>
        <v>126.67</v>
      </c>
    </row>
    <row r="1306" spans="1:2" x14ac:dyDescent="0.2">
      <c r="A1306" t="s">
        <v>1363</v>
      </c>
      <c r="B1306" t="e">
        <f>VLOOKUP(A1306,[1]StockPrice!$C:$D,2,FALSE)</f>
        <v>#N/A</v>
      </c>
    </row>
    <row r="1307" spans="1:2" x14ac:dyDescent="0.2">
      <c r="A1307" t="s">
        <v>1392</v>
      </c>
      <c r="B1307">
        <f>VLOOKUP(A1307,[1]StockPrice!$C:$D,2,FALSE)</f>
        <v>214.11</v>
      </c>
    </row>
    <row r="1308" spans="1:2" x14ac:dyDescent="0.2">
      <c r="A1308" t="s">
        <v>1370</v>
      </c>
      <c r="B1308" t="e">
        <f>VLOOKUP(A1308,[1]StockPrice!$C:$D,2,FALSE)</f>
        <v>#N/A</v>
      </c>
    </row>
    <row r="1309" spans="1:2" x14ac:dyDescent="0.2">
      <c r="A1309" t="s">
        <v>1377</v>
      </c>
      <c r="B1309" t="e">
        <f>VLOOKUP(A1309,[1]StockPrice!$C:$D,2,FALSE)</f>
        <v>#N/A</v>
      </c>
    </row>
    <row r="1310" spans="1:2" x14ac:dyDescent="0.2">
      <c r="A1310" t="s">
        <v>1383</v>
      </c>
      <c r="B1310" t="e">
        <f>VLOOKUP(A1310,[1]StockPrice!$C:$D,2,FALSE)</f>
        <v>#N/A</v>
      </c>
    </row>
    <row r="1311" spans="1:2" x14ac:dyDescent="0.2">
      <c r="A1311" t="s">
        <v>1407</v>
      </c>
      <c r="B1311" t="e">
        <f>VLOOKUP(A1311,[1]StockPrice!$C:$D,2,FALSE)</f>
        <v>#N/A</v>
      </c>
    </row>
    <row r="1312" spans="1:2" x14ac:dyDescent="0.2">
      <c r="A1312" t="s">
        <v>1409</v>
      </c>
      <c r="B1312" t="e">
        <f>VLOOKUP(A1312,[1]StockPrice!$C:$D,2,FALSE)</f>
        <v>#N/A</v>
      </c>
    </row>
    <row r="1313" spans="1:2" x14ac:dyDescent="0.2">
      <c r="A1313" t="s">
        <v>1362</v>
      </c>
      <c r="B1313" t="e">
        <f>VLOOKUP(A1313,[1]StockPrice!$C:$D,2,FALSE)</f>
        <v>#N/A</v>
      </c>
    </row>
    <row r="1314" spans="1:2" x14ac:dyDescent="0.2">
      <c r="A1314" t="s">
        <v>1389</v>
      </c>
      <c r="B1314" t="e">
        <f>VLOOKUP(A1314,[1]StockPrice!$C:$D,2,FALSE)</f>
        <v>#N/A</v>
      </c>
    </row>
    <row r="1315" spans="1:2" x14ac:dyDescent="0.2">
      <c r="A1315" t="s">
        <v>1366</v>
      </c>
      <c r="B1315" t="e">
        <f>VLOOKUP(A1315,[1]StockPrice!$C:$D,2,FALSE)</f>
        <v>#N/A</v>
      </c>
    </row>
    <row r="1316" spans="1:2" x14ac:dyDescent="0.2">
      <c r="A1316" t="s">
        <v>1360</v>
      </c>
      <c r="B1316" t="e">
        <f>VLOOKUP(A1316,[1]StockPrice!$C:$D,2,FALSE)</f>
        <v>#N/A</v>
      </c>
    </row>
    <row r="1317" spans="1:2" x14ac:dyDescent="0.2">
      <c r="A1317" t="s">
        <v>1712</v>
      </c>
      <c r="B1317" t="e">
        <f>VLOOKUP(A1317,[1]StockPrice!$C:$D,2,FALSE)</f>
        <v>#N/A</v>
      </c>
    </row>
    <row r="1318" spans="1:2" x14ac:dyDescent="0.2">
      <c r="A1318" t="s">
        <v>1637</v>
      </c>
      <c r="B1318" t="e">
        <f>VLOOKUP(A1318,[1]StockPrice!$C:$D,2,FALSE)</f>
        <v>#N/A</v>
      </c>
    </row>
    <row r="1319" spans="1:2" x14ac:dyDescent="0.2">
      <c r="A1319" t="s">
        <v>1400</v>
      </c>
      <c r="B1319" t="e">
        <f>VLOOKUP(A1319,[1]StockPrice!$C:$D,2,FALSE)</f>
        <v>#N/A</v>
      </c>
    </row>
    <row r="1320" spans="1:2" x14ac:dyDescent="0.2">
      <c r="A1320" t="s">
        <v>1523</v>
      </c>
      <c r="B1320" t="e">
        <f>VLOOKUP(A1320,[1]StockPrice!$C:$D,2,FALSE)</f>
        <v>#N/A</v>
      </c>
    </row>
    <row r="1321" spans="1:2" x14ac:dyDescent="0.2">
      <c r="A1321" t="s">
        <v>1385</v>
      </c>
      <c r="B1321" t="e">
        <f>VLOOKUP(A1321,[1]StockPrice!$C:$D,2,FALSE)</f>
        <v>#N/A</v>
      </c>
    </row>
    <row r="1322" spans="1:2" x14ac:dyDescent="0.2">
      <c r="A1322" t="s">
        <v>1397</v>
      </c>
      <c r="B1322" t="e">
        <f>VLOOKUP(A1322,[1]StockPrice!$C:$D,2,FALSE)</f>
        <v>#N/A</v>
      </c>
    </row>
    <row r="1323" spans="1:2" x14ac:dyDescent="0.2">
      <c r="A1323" t="s">
        <v>1396</v>
      </c>
      <c r="B1323">
        <f>VLOOKUP(A1323,[1]StockPrice!$C:$D,2,FALSE)</f>
        <v>1.76854</v>
      </c>
    </row>
    <row r="1324" spans="1:2" x14ac:dyDescent="0.2">
      <c r="A1324" t="s">
        <v>1405</v>
      </c>
      <c r="B1324" t="e">
        <f>VLOOKUP(A1324,[1]StockPrice!$C:$D,2,FALSE)</f>
        <v>#N/A</v>
      </c>
    </row>
    <row r="1325" spans="1:2" x14ac:dyDescent="0.2">
      <c r="A1325" t="s">
        <v>1394</v>
      </c>
      <c r="B1325" t="e">
        <f>VLOOKUP(A1325,[1]StockPrice!$C:$D,2,FALSE)</f>
        <v>#N/A</v>
      </c>
    </row>
    <row r="1326" spans="1:2" x14ac:dyDescent="0.2">
      <c r="A1326" t="s">
        <v>1414</v>
      </c>
      <c r="B1326" t="e">
        <f>VLOOKUP(A1326,[1]StockPrice!$C:$D,2,FALSE)</f>
        <v>#N/A</v>
      </c>
    </row>
    <row r="1327" spans="1:2" x14ac:dyDescent="0.2">
      <c r="A1327" t="s">
        <v>1402</v>
      </c>
      <c r="B1327" t="e">
        <f>VLOOKUP(A1327,[1]StockPrice!$C:$D,2,FALSE)</f>
        <v>#N/A</v>
      </c>
    </row>
    <row r="1328" spans="1:2" x14ac:dyDescent="0.2">
      <c r="A1328" t="s">
        <v>1384</v>
      </c>
      <c r="B1328" t="e">
        <f>VLOOKUP(A1328,[1]StockPrice!$C:$D,2,FALSE)</f>
        <v>#N/A</v>
      </c>
    </row>
    <row r="1329" spans="1:2" x14ac:dyDescent="0.2">
      <c r="A1329" t="s">
        <v>1552</v>
      </c>
      <c r="B1329" t="e">
        <f>VLOOKUP(A1329,[1]StockPrice!$C:$D,2,FALSE)</f>
        <v>#N/A</v>
      </c>
    </row>
    <row r="1330" spans="1:2" x14ac:dyDescent="0.2">
      <c r="A1330" t="s">
        <v>1631</v>
      </c>
      <c r="B1330" t="e">
        <f>VLOOKUP(A1330,[1]StockPrice!$C:$D,2,FALSE)</f>
        <v>#N/A</v>
      </c>
    </row>
    <row r="1331" spans="1:2" x14ac:dyDescent="0.2">
      <c r="A1331" t="s">
        <v>1525</v>
      </c>
      <c r="B1331" t="e">
        <f>VLOOKUP(A1331,[1]StockPrice!$C:$D,2,FALSE)</f>
        <v>#N/A</v>
      </c>
    </row>
    <row r="1332" spans="1:2" x14ac:dyDescent="0.2">
      <c r="A1332" t="s">
        <v>1368</v>
      </c>
      <c r="B1332" t="e">
        <f>VLOOKUP(A1332,[1]StockPrice!$C:$D,2,FALSE)</f>
        <v>#N/A</v>
      </c>
    </row>
    <row r="1333" spans="1:2" x14ac:dyDescent="0.2">
      <c r="A1333" t="s">
        <v>1380</v>
      </c>
      <c r="B1333" t="e">
        <f>VLOOKUP(A1333,[1]StockPrice!$C:$D,2,FALSE)</f>
        <v>#N/A</v>
      </c>
    </row>
    <row r="1334" spans="1:2" x14ac:dyDescent="0.2">
      <c r="A1334" t="s">
        <v>1468</v>
      </c>
      <c r="B1334" t="e">
        <f>VLOOKUP(A1334,[1]StockPrice!$C:$D,2,FALSE)</f>
        <v>#N/A</v>
      </c>
    </row>
    <row r="1335" spans="1:2" x14ac:dyDescent="0.2">
      <c r="A1335" t="s">
        <v>1470</v>
      </c>
      <c r="B1335" t="e">
        <f>VLOOKUP(A1335,[1]StockPrice!$C:$D,2,FALSE)</f>
        <v>#N/A</v>
      </c>
    </row>
    <row r="1336" spans="1:2" x14ac:dyDescent="0.2">
      <c r="A1336" t="s">
        <v>1544</v>
      </c>
      <c r="B1336" t="e">
        <f>VLOOKUP(A1336,[1]StockPrice!$C:$D,2,FALSE)</f>
        <v>#N/A</v>
      </c>
    </row>
    <row r="1337" spans="1:2" x14ac:dyDescent="0.2">
      <c r="A1337" t="s">
        <v>1536</v>
      </c>
      <c r="B1337" t="e">
        <f>VLOOKUP(A1337,[1]StockPrice!$C:$D,2,FALSE)</f>
        <v>#N/A</v>
      </c>
    </row>
    <row r="1338" spans="1:2" x14ac:dyDescent="0.2">
      <c r="A1338" t="s">
        <v>1478</v>
      </c>
      <c r="B1338" t="e">
        <f>VLOOKUP(A1338,[1]StockPrice!$C:$D,2,FALSE)</f>
        <v>#N/A</v>
      </c>
    </row>
    <row r="1339" spans="1:2" x14ac:dyDescent="0.2">
      <c r="A1339" t="s">
        <v>1460</v>
      </c>
      <c r="B1339">
        <f>VLOOKUP(A1339,[1]StockPrice!$C:$D,2,FALSE)</f>
        <v>10.934799999999999</v>
      </c>
    </row>
    <row r="1340" spans="1:2" x14ac:dyDescent="0.2">
      <c r="A1340" t="s">
        <v>1491</v>
      </c>
      <c r="B1340" t="e">
        <f>VLOOKUP(A1340,[1]StockPrice!$C:$D,2,FALSE)</f>
        <v>#N/A</v>
      </c>
    </row>
    <row r="1341" spans="1:2" x14ac:dyDescent="0.2">
      <c r="A1341" t="s">
        <v>1465</v>
      </c>
      <c r="B1341" t="e">
        <f>VLOOKUP(A1341,[1]StockPrice!$C:$D,2,FALSE)</f>
        <v>#N/A</v>
      </c>
    </row>
    <row r="1342" spans="1:2" x14ac:dyDescent="0.2">
      <c r="A1342" t="s">
        <v>1608</v>
      </c>
      <c r="B1342">
        <f>VLOOKUP(A1342,[1]StockPrice!$C:$D,2,FALSE)</f>
        <v>12.190200000000001</v>
      </c>
    </row>
    <row r="1343" spans="1:2" x14ac:dyDescent="0.2">
      <c r="A1343" t="s">
        <v>1643</v>
      </c>
      <c r="B1343" t="e">
        <f>VLOOKUP(A1343,[1]StockPrice!$C:$D,2,FALSE)</f>
        <v>#N/A</v>
      </c>
    </row>
    <row r="1344" spans="1:2" x14ac:dyDescent="0.2">
      <c r="A1344" t="s">
        <v>1660</v>
      </c>
      <c r="B1344" t="e">
        <f>VLOOKUP(A1344,[1]StockPrice!$C:$D,2,FALSE)</f>
        <v>#N/A</v>
      </c>
    </row>
    <row r="1345" spans="1:2" x14ac:dyDescent="0.2">
      <c r="A1345" t="s">
        <v>1718</v>
      </c>
      <c r="B1345" t="e">
        <f>VLOOKUP(A1345,[1]StockPrice!$C:$D,2,FALSE)</f>
        <v>#N/A</v>
      </c>
    </row>
    <row r="1346" spans="1:2" x14ac:dyDescent="0.2">
      <c r="A1346" t="s">
        <v>1456</v>
      </c>
      <c r="B1346">
        <f>VLOOKUP(A1346,[1]StockPrice!$C:$D,2,FALSE)</f>
        <v>2.39</v>
      </c>
    </row>
    <row r="1347" spans="1:2" x14ac:dyDescent="0.2">
      <c r="A1347" t="s">
        <v>1490</v>
      </c>
      <c r="B1347" t="e">
        <f>VLOOKUP(A1347,[1]StockPrice!$C:$D,2,FALSE)</f>
        <v>#N/A</v>
      </c>
    </row>
    <row r="1348" spans="1:2" x14ac:dyDescent="0.2">
      <c r="A1348" t="s">
        <v>1461</v>
      </c>
      <c r="B1348" t="e">
        <f>VLOOKUP(A1348,[1]StockPrice!$C:$D,2,FALSE)</f>
        <v>#N/A</v>
      </c>
    </row>
    <row r="1349" spans="1:2" x14ac:dyDescent="0.2">
      <c r="A1349" t="s">
        <v>1489</v>
      </c>
      <c r="B1349" t="e">
        <f>VLOOKUP(A1349,[1]StockPrice!$C:$D,2,FALSE)</f>
        <v>#N/A</v>
      </c>
    </row>
    <row r="1350" spans="1:2" x14ac:dyDescent="0.2">
      <c r="A1350" t="s">
        <v>1455</v>
      </c>
      <c r="B1350" t="e">
        <f>VLOOKUP(A1350,[1]StockPrice!$C:$D,2,FALSE)</f>
        <v>#N/A</v>
      </c>
    </row>
    <row r="1351" spans="1:2" x14ac:dyDescent="0.2">
      <c r="A1351" t="s">
        <v>1474</v>
      </c>
      <c r="B1351" t="e">
        <f>VLOOKUP(A1351,[1]StockPrice!$C:$D,2,FALSE)</f>
        <v>#N/A</v>
      </c>
    </row>
    <row r="1352" spans="1:2" x14ac:dyDescent="0.2">
      <c r="A1352" t="s">
        <v>1463</v>
      </c>
      <c r="B1352" t="e">
        <f>VLOOKUP(A1352,[1]StockPrice!$C:$D,2,FALSE)</f>
        <v>#N/A</v>
      </c>
    </row>
    <row r="1353" spans="1:2" x14ac:dyDescent="0.2">
      <c r="A1353" t="s">
        <v>1467</v>
      </c>
      <c r="B1353" t="e">
        <f>VLOOKUP(A1353,[1]StockPrice!$C:$D,2,FALSE)</f>
        <v>#N/A</v>
      </c>
    </row>
    <row r="1354" spans="1:2" x14ac:dyDescent="0.2">
      <c r="A1354" t="s">
        <v>1473</v>
      </c>
      <c r="B1354" t="e">
        <f>VLOOKUP(A1354,[1]StockPrice!$C:$D,2,FALSE)</f>
        <v>#N/A</v>
      </c>
    </row>
    <row r="1355" spans="1:2" x14ac:dyDescent="0.2">
      <c r="A1355" t="s">
        <v>1453</v>
      </c>
      <c r="B1355">
        <f>VLOOKUP(A1355,[1]StockPrice!$C:$D,2,FALSE)</f>
        <v>4.2699999999999996</v>
      </c>
    </row>
    <row r="1356" spans="1:2" x14ac:dyDescent="0.2">
      <c r="A1356" t="s">
        <v>1661</v>
      </c>
      <c r="B1356" t="e">
        <f>VLOOKUP(A1356,[1]StockPrice!$C:$D,2,FALSE)</f>
        <v>#N/A</v>
      </c>
    </row>
    <row r="1357" spans="1:2" x14ac:dyDescent="0.2">
      <c r="A1357" t="s">
        <v>1435</v>
      </c>
      <c r="B1357">
        <f>VLOOKUP(A1357,[1]StockPrice!$C:$D,2,FALSE)</f>
        <v>1.74</v>
      </c>
    </row>
    <row r="1358" spans="1:2" x14ac:dyDescent="0.2">
      <c r="A1358" t="s">
        <v>1472</v>
      </c>
      <c r="B1358" t="e">
        <f>VLOOKUP(A1358,[1]StockPrice!$C:$D,2,FALSE)</f>
        <v>#N/A</v>
      </c>
    </row>
    <row r="1359" spans="1:2" x14ac:dyDescent="0.2">
      <c r="A1359" t="s">
        <v>1458</v>
      </c>
      <c r="B1359" t="e">
        <f>VLOOKUP(A1359,[1]StockPrice!$C:$D,2,FALSE)</f>
        <v>#N/A</v>
      </c>
    </row>
    <row r="1360" spans="1:2" x14ac:dyDescent="0.2">
      <c r="A1360" t="s">
        <v>1578</v>
      </c>
      <c r="B1360" t="e">
        <f>VLOOKUP(A1360,[1]StockPrice!$C:$D,2,FALSE)</f>
        <v>#N/A</v>
      </c>
    </row>
    <row r="1361" spans="1:2" x14ac:dyDescent="0.2">
      <c r="A1361" t="s">
        <v>1711</v>
      </c>
      <c r="B1361" t="e">
        <f>VLOOKUP(A1361,[1]StockPrice!$C:$D,2,FALSE)</f>
        <v>#N/A</v>
      </c>
    </row>
    <row r="1362" spans="1:2" x14ac:dyDescent="0.2">
      <c r="A1362" t="s">
        <v>1331</v>
      </c>
      <c r="B1362" t="e">
        <f>VLOOKUP(A1362,[1]StockPrice!$C:$D,2,FALSE)</f>
        <v>#N/A</v>
      </c>
    </row>
    <row r="1363" spans="1:2" x14ac:dyDescent="0.2">
      <c r="A1363" t="s">
        <v>1487</v>
      </c>
      <c r="B1363" t="e">
        <f>VLOOKUP(A1363,[1]StockPrice!$C:$D,2,FALSE)</f>
        <v>#N/A</v>
      </c>
    </row>
    <row r="1364" spans="1:2" x14ac:dyDescent="0.2">
      <c r="A1364" t="s">
        <v>1488</v>
      </c>
      <c r="B1364" t="e">
        <f>VLOOKUP(A1364,[1]StockPrice!$C:$D,2,FALSE)</f>
        <v>#N/A</v>
      </c>
    </row>
    <row r="1365" spans="1:2" x14ac:dyDescent="0.2">
      <c r="A1365" t="s">
        <v>1601</v>
      </c>
      <c r="B1365" t="e">
        <f>VLOOKUP(A1365,[1]StockPrice!$C:$D,2,FALSE)</f>
        <v>#N/A</v>
      </c>
    </row>
    <row r="1366" spans="1:2" x14ac:dyDescent="0.2">
      <c r="A1366" t="s">
        <v>1462</v>
      </c>
      <c r="B1366" t="e">
        <f>VLOOKUP(A1366,[1]StockPrice!$C:$D,2,FALSE)</f>
        <v>#N/A</v>
      </c>
    </row>
    <row r="1367" spans="1:2" x14ac:dyDescent="0.2">
      <c r="A1367" t="s">
        <v>1526</v>
      </c>
      <c r="B1367" t="e">
        <f>VLOOKUP(A1367,[1]StockPrice!$C:$D,2,FALSE)</f>
        <v>#N/A</v>
      </c>
    </row>
    <row r="1368" spans="1:2" x14ac:dyDescent="0.2">
      <c r="A1368" t="s">
        <v>1424</v>
      </c>
      <c r="B1368" t="e">
        <f>VLOOKUP(A1368,[1]StockPrice!$C:$D,2,FALSE)</f>
        <v>#N/A</v>
      </c>
    </row>
    <row r="1369" spans="1:2" x14ac:dyDescent="0.2">
      <c r="A1369" t="s">
        <v>1440</v>
      </c>
      <c r="B1369">
        <f>VLOOKUP(A1369,[1]StockPrice!$C:$D,2,FALSE)</f>
        <v>39.6</v>
      </c>
    </row>
    <row r="1370" spans="1:2" x14ac:dyDescent="0.2">
      <c r="A1370" t="s">
        <v>1653</v>
      </c>
      <c r="B1370" t="e">
        <f>VLOOKUP(A1370,[1]StockPrice!$C:$D,2,FALSE)</f>
        <v>#N/A</v>
      </c>
    </row>
    <row r="1371" spans="1:2" x14ac:dyDescent="0.2">
      <c r="A1371" t="s">
        <v>1443</v>
      </c>
      <c r="B1371" t="e">
        <f>VLOOKUP(A1371,[1]StockPrice!$C:$D,2,FALSE)</f>
        <v>#N/A</v>
      </c>
    </row>
    <row r="1372" spans="1:2" x14ac:dyDescent="0.2">
      <c r="A1372" t="s">
        <v>1418</v>
      </c>
      <c r="B1372">
        <f>VLOOKUP(A1372,[1]StockPrice!$C:$D,2,FALSE)</f>
        <v>142.91999999999999</v>
      </c>
    </row>
    <row r="1373" spans="1:2" x14ac:dyDescent="0.2">
      <c r="A1373" t="s">
        <v>1611</v>
      </c>
      <c r="B1373" t="e">
        <f>VLOOKUP(A1373,[1]StockPrice!$C:$D,2,FALSE)</f>
        <v>#N/A</v>
      </c>
    </row>
    <row r="1374" spans="1:2" x14ac:dyDescent="0.2">
      <c r="A1374" t="s">
        <v>1448</v>
      </c>
      <c r="B1374" t="e">
        <f>VLOOKUP(A1374,[1]StockPrice!$C:$D,2,FALSE)</f>
        <v>#N/A</v>
      </c>
    </row>
    <row r="1375" spans="1:2" x14ac:dyDescent="0.2">
      <c r="A1375" t="s">
        <v>1421</v>
      </c>
      <c r="B1375" t="e">
        <f>VLOOKUP(A1375,[1]StockPrice!$C:$D,2,FALSE)</f>
        <v>#N/A</v>
      </c>
    </row>
    <row r="1376" spans="1:2" x14ac:dyDescent="0.2">
      <c r="A1376" t="s">
        <v>1432</v>
      </c>
      <c r="B1376" t="e">
        <f>VLOOKUP(A1376,[1]StockPrice!$C:$D,2,FALSE)</f>
        <v>#N/A</v>
      </c>
    </row>
    <row r="1377" spans="1:2" x14ac:dyDescent="0.2">
      <c r="A1377" t="s">
        <v>1657</v>
      </c>
      <c r="B1377" t="e">
        <f>VLOOKUP(A1377,[1]StockPrice!$C:$D,2,FALSE)</f>
        <v>#N/A</v>
      </c>
    </row>
    <row r="1378" spans="1:2" x14ac:dyDescent="0.2">
      <c r="A1378" t="s">
        <v>1620</v>
      </c>
      <c r="B1378">
        <f>VLOOKUP(A1378,[1]StockPrice!$C:$D,2,FALSE)</f>
        <v>88.58</v>
      </c>
    </row>
    <row r="1379" spans="1:2" x14ac:dyDescent="0.2">
      <c r="A1379" t="s">
        <v>1452</v>
      </c>
      <c r="B1379" t="e">
        <f>VLOOKUP(A1379,[1]StockPrice!$C:$D,2,FALSE)</f>
        <v>#N/A</v>
      </c>
    </row>
    <row r="1380" spans="1:2" x14ac:dyDescent="0.2">
      <c r="A1380" t="s">
        <v>1423</v>
      </c>
      <c r="B1380" t="e">
        <f>VLOOKUP(A1380,[1]StockPrice!$C:$D,2,FALSE)</f>
        <v>#N/A</v>
      </c>
    </row>
    <row r="1381" spans="1:2" x14ac:dyDescent="0.2">
      <c r="A1381" t="s">
        <v>1441</v>
      </c>
      <c r="B1381" t="e">
        <f>VLOOKUP(A1381,[1]StockPrice!$C:$D,2,FALSE)</f>
        <v>#N/A</v>
      </c>
    </row>
    <row r="1382" spans="1:2" x14ac:dyDescent="0.2">
      <c r="A1382" t="s">
        <v>1434</v>
      </c>
      <c r="B1382" t="e">
        <f>VLOOKUP(A1382,[1]StockPrice!$C:$D,2,FALSE)</f>
        <v>#N/A</v>
      </c>
    </row>
    <row r="1383" spans="1:2" x14ac:dyDescent="0.2">
      <c r="A1383" t="s">
        <v>1720</v>
      </c>
      <c r="B1383" t="e">
        <f>VLOOKUP(A1383,[1]StockPrice!$C:$D,2,FALSE)</f>
        <v>#N/A</v>
      </c>
    </row>
    <row r="1384" spans="1:2" x14ac:dyDescent="0.2">
      <c r="A1384" t="s">
        <v>1438</v>
      </c>
      <c r="B1384" t="e">
        <f>VLOOKUP(A1384,[1]StockPrice!$C:$D,2,FALSE)</f>
        <v>#N/A</v>
      </c>
    </row>
    <row r="1385" spans="1:2" x14ac:dyDescent="0.2">
      <c r="A1385" t="s">
        <v>1425</v>
      </c>
      <c r="B1385" t="e">
        <f>VLOOKUP(A1385,[1]StockPrice!$C:$D,2,FALSE)</f>
        <v>#N/A</v>
      </c>
    </row>
    <row r="1386" spans="1:2" x14ac:dyDescent="0.2">
      <c r="A1386" t="s">
        <v>1486</v>
      </c>
      <c r="B1386" t="e">
        <f>VLOOKUP(A1386,[1]StockPrice!$C:$D,2,FALSE)</f>
        <v>#N/A</v>
      </c>
    </row>
    <row r="1387" spans="1:2" x14ac:dyDescent="0.2">
      <c r="A1387" t="s">
        <v>1429</v>
      </c>
      <c r="B1387" t="e">
        <f>VLOOKUP(A1387,[1]StockPrice!$C:$D,2,FALSE)</f>
        <v>#N/A</v>
      </c>
    </row>
    <row r="1388" spans="1:2" x14ac:dyDescent="0.2">
      <c r="A1388" t="s">
        <v>1431</v>
      </c>
      <c r="B1388" t="e">
        <f>VLOOKUP(A1388,[1]StockPrice!$C:$D,2,FALSE)</f>
        <v>#N/A</v>
      </c>
    </row>
    <row r="1389" spans="1:2" x14ac:dyDescent="0.2">
      <c r="A1389" t="s">
        <v>1485</v>
      </c>
      <c r="B1389">
        <f>VLOOKUP(A1389,[1]StockPrice!$C:$D,2,FALSE)</f>
        <v>254.7</v>
      </c>
    </row>
    <row r="1390" spans="1:2" x14ac:dyDescent="0.2">
      <c r="A1390" t="s">
        <v>1428</v>
      </c>
      <c r="B1390" t="e">
        <f>VLOOKUP(A1390,[1]StockPrice!$C:$D,2,FALSE)</f>
        <v>#N/A</v>
      </c>
    </row>
    <row r="1391" spans="1:2" x14ac:dyDescent="0.2">
      <c r="A1391" t="s">
        <v>1442</v>
      </c>
      <c r="B1391" t="e">
        <f>VLOOKUP(A1391,[1]StockPrice!$C:$D,2,FALSE)</f>
        <v>#N/A</v>
      </c>
    </row>
    <row r="1392" spans="1:2" x14ac:dyDescent="0.2">
      <c r="A1392" t="s">
        <v>1446</v>
      </c>
      <c r="B1392" t="e">
        <f>VLOOKUP(A1392,[1]StockPrice!$C:$D,2,FALSE)</f>
        <v>#N/A</v>
      </c>
    </row>
    <row r="1393" spans="1:2" x14ac:dyDescent="0.2">
      <c r="A1393" t="s">
        <v>1484</v>
      </c>
      <c r="B1393" t="e">
        <f>VLOOKUP(A1393,[1]StockPrice!$C:$D,2,FALSE)</f>
        <v>#N/A</v>
      </c>
    </row>
    <row r="1394" spans="1:2" x14ac:dyDescent="0.2">
      <c r="A1394" t="s">
        <v>1427</v>
      </c>
      <c r="B1394" t="e">
        <f>VLOOKUP(A1394,[1]StockPrice!$C:$D,2,FALSE)</f>
        <v>#N/A</v>
      </c>
    </row>
    <row r="1395" spans="1:2" x14ac:dyDescent="0.2">
      <c r="A1395" t="s">
        <v>1433</v>
      </c>
      <c r="B1395">
        <f>VLOOKUP(A1395,[1]StockPrice!$C:$D,2,FALSE)</f>
        <v>9.2412299999999998</v>
      </c>
    </row>
    <row r="1396" spans="1:2" x14ac:dyDescent="0.2">
      <c r="A1396" t="s">
        <v>1483</v>
      </c>
      <c r="B1396" t="e">
        <f>VLOOKUP(A1396,[1]StockPrice!$C:$D,2,FALSE)</f>
        <v>#N/A</v>
      </c>
    </row>
    <row r="1397" spans="1:2" x14ac:dyDescent="0.2">
      <c r="A1397" t="s">
        <v>1451</v>
      </c>
      <c r="B1397" t="e">
        <f>VLOOKUP(A1397,[1]StockPrice!$C:$D,2,FALSE)</f>
        <v>#N/A</v>
      </c>
    </row>
    <row r="1398" spans="1:2" x14ac:dyDescent="0.2">
      <c r="A1398" t="s">
        <v>1481</v>
      </c>
      <c r="B1398" t="e">
        <f>VLOOKUP(A1398,[1]StockPrice!$C:$D,2,FALSE)</f>
        <v>#N/A</v>
      </c>
    </row>
    <row r="1399" spans="1:2" x14ac:dyDescent="0.2">
      <c r="A1399" t="s">
        <v>1651</v>
      </c>
      <c r="B1399" t="e">
        <f>VLOOKUP(A1399,[1]StockPrice!$C:$D,2,FALSE)</f>
        <v>#N/A</v>
      </c>
    </row>
    <row r="1400" spans="1:2" x14ac:dyDescent="0.2">
      <c r="A1400" t="s">
        <v>1644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tech_layoffs_til_Q2_2024</vt:lpstr>
      <vt:lpstr>Data (2)</vt:lpstr>
      <vt:lpstr>tech_layoffs_location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2024-09-30T04:29:53Z</dcterms:modified>
</cp:coreProperties>
</file>