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ython\GUI_interface\GUI_CROC creator\"/>
    </mc:Choice>
  </mc:AlternateContent>
  <bookViews>
    <workbookView xWindow="-105" yWindow="-105" windowWidth="22320" windowHeight="13170" activeTab="4"/>
  </bookViews>
  <sheets>
    <sheet name="Опросный лист" sheetId="8" r:id="rId1"/>
    <sheet name="Данные о заказчике" sheetId="6" r:id="rId2"/>
    <sheet name="DV-IDENTITY-0" sheetId="3" state="hidden" r:id="rId3"/>
    <sheet name="Данные о партнере" sheetId="7" r:id="rId4"/>
    <sheet name="Подобранное оборудование" sheetId="9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</calcChain>
</file>

<file path=xl/sharedStrings.xml><?xml version="1.0" encoding="utf-8"?>
<sst xmlns="http://schemas.openxmlformats.org/spreadsheetml/2006/main" count="91" uniqueCount="75">
  <si>
    <t>Описание топологии сети предприятия</t>
  </si>
  <si>
    <t>Количество защищаемых сетей/офисов</t>
  </si>
  <si>
    <t>Требуется ли организация VPN канала между офисами? (указать количество площадок)</t>
  </si>
  <si>
    <t>планируется ли подключать удаленных пользователей к ресурсам компании, используя IPSEC VPN, да(сколько одновременных подключений)/нет</t>
  </si>
  <si>
    <t>Использование услуг нескольких провайдеров (да\нет, дать пояснения)</t>
  </si>
  <si>
    <t>Требуется ли дополнительный функционал возможность фильтрации URL-запросов  в соответствии с заданными политиками (да\нет, дать пояснения)</t>
  </si>
  <si>
    <t>Требуется ли авторизация Wi-Fi пользователей</t>
  </si>
  <si>
    <t>Требуется ли авторизация временных пользователей</t>
  </si>
  <si>
    <t>Информация о клиенте (конечном пользователе)</t>
  </si>
  <si>
    <t>Юридическое название компании</t>
  </si>
  <si>
    <t>ИНН/КПП</t>
  </si>
  <si>
    <t>Юридический адрес</t>
  </si>
  <si>
    <t>Номер телефона с кодом города</t>
  </si>
  <si>
    <t>ФИО контактного лица</t>
  </si>
  <si>
    <t>Должность в штатном расписании</t>
  </si>
  <si>
    <t>Роль в принятии решения</t>
  </si>
  <si>
    <t xml:space="preserve">Мобильный телефон
</t>
  </si>
  <si>
    <t>Рабочий телефон</t>
  </si>
  <si>
    <t>E-mail</t>
  </si>
  <si>
    <t>Кратко суть проекта</t>
  </si>
  <si>
    <t>Предполагаемые сроки пилота/тестирования</t>
  </si>
  <si>
    <t>Предполагаемый срок поставки (в точности до месяца покупки)</t>
  </si>
  <si>
    <t>Указать варианты приобретения (аукцион, тендер, запрос котировок, внутренний аукцион, прямой договор)</t>
  </si>
  <si>
    <t>Бюджетирование (указать на какой период закладываются средства)</t>
  </si>
  <si>
    <t xml:space="preserve">Указать стадию/Запрос цен и подбор решения/поиск альтернативных решений/Запрос КП/ </t>
  </si>
  <si>
    <t>Какие альтернативы рассматриваются или были предложенны партнером</t>
  </si>
  <si>
    <t>Информация о партнере</t>
  </si>
  <si>
    <t>Директор ФИО и контакт для связи</t>
  </si>
  <si>
    <t>Основное направление работы партнера SMB/Enterprise</t>
  </si>
  <si>
    <t>Есть направление информационной  безопасности/Системной интеграции</t>
  </si>
  <si>
    <t>Контакты менеджера, ведущего  данного клиента</t>
  </si>
  <si>
    <t>ФИО инженера, сопровождающего данный пилот/тестирование</t>
  </si>
  <si>
    <t>Количество пользователей, находящихся одновременно в сети (уникальных IP- адресов)</t>
  </si>
  <si>
    <t xml:space="preserve">Пропускная способность Интернет подключения к данному шлюзу </t>
  </si>
  <si>
    <t>Какое решение используется в данный момент</t>
  </si>
  <si>
    <t xml:space="preserve"> Какие порты нужны (указать количество), при аппаратном исполнении? </t>
  </si>
  <si>
    <t>Используемая в компании среда вирутализации (гипервизор)?</t>
  </si>
  <si>
    <t xml:space="preserve">Fiber 1 Gb/s </t>
  </si>
  <si>
    <t>Fiber 10 Gb/s</t>
  </si>
  <si>
    <t>Copper 10 Gb/s</t>
  </si>
  <si>
    <t>Copper 1 Gb/s</t>
  </si>
  <si>
    <t>#</t>
  </si>
  <si>
    <t>Вопросы</t>
  </si>
  <si>
    <t>Ответы</t>
  </si>
  <si>
    <t>Есть ли требования по сертификации ФСТЭК?</t>
  </si>
  <si>
    <t>Требуется ли функицонал Reverse proxy</t>
  </si>
  <si>
    <t>Откуда узнали о решении UserGate?</t>
  </si>
  <si>
    <t>Требуется ли дополнительный функционал антиспам-фильтрации почтовых сообщений (да\нет, дать пояснения)</t>
  </si>
  <si>
    <t>Требуется ли обеспечение отказоустойчивости - кластер шлюзов (дать пояснения)</t>
  </si>
  <si>
    <t>Требуется ли авторизация с Active Directory</t>
  </si>
  <si>
    <t>Требуется ли функционал по контролю приложений</t>
  </si>
  <si>
    <t>Общая информация</t>
  </si>
  <si>
    <t>Мобильный телефон</t>
  </si>
  <si>
    <t>Требуется ли установка систем обнаружения и предотваращения вторжений в защищаемых подсетях? (Указать количество, при необходимости дать пояснения)</t>
  </si>
  <si>
    <t>Требуется ли установка системы межсетевого экранирования в защищаемых подсетях? (Указать количество, при необходимости дать пояснения)</t>
  </si>
  <si>
    <t>Требуется ли централизовання система сбора и анализа событий со всех шлюзов безопасности ?</t>
  </si>
  <si>
    <t>Требуется ли централизовання система управления всеми шлюзами безопасности ?</t>
  </si>
  <si>
    <t>Срок на подписки модулей, обновления и технической поддержки: 1 год, 2 года, 3 года, 5 лет.</t>
  </si>
  <si>
    <t>Требуется ли клиент для защиты АРМ (рабочей станции) ?</t>
  </si>
  <si>
    <t>Требуется ли проверка траффика потоковым антивирусом (да\нет, дать пояснения)</t>
  </si>
  <si>
    <t>Ответы (головной офис/ЦОД)</t>
  </si>
  <si>
    <t>Ответы (филиал 1)</t>
  </si>
  <si>
    <t>Ответы (филиал 2...)</t>
  </si>
  <si>
    <t>Суть проекта (новый сегмент, замена текущего оборудования, модернизация текущей системы ИБ, выполнение требований законодательства…)</t>
  </si>
  <si>
    <t>Аппаратное исполнение/Виртуальное исполнение</t>
  </si>
  <si>
    <t>Модель</t>
  </si>
  <si>
    <t>Количество</t>
  </si>
  <si>
    <t>Аппаратное исполнение/Виртуальный исполнение</t>
  </si>
  <si>
    <t>Срок на подписки модулей, обновления и технической поддержки</t>
  </si>
  <si>
    <t>Требуется ли совместная (премиум) поддержка</t>
  </si>
  <si>
    <t>Какие подписки и коннекторы нужны</t>
  </si>
  <si>
    <t>Дополнительные сетевые карты и трансиверы</t>
  </si>
  <si>
    <t>Доп Лицензии</t>
  </si>
  <si>
    <t>Доп оборудование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</si>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</sst>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#"/>
  </numFmts>
  <fonts count="18">
    <font>
      <sz val="10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  <charset val="204"/>
    </font>
    <font>
      <sz val="11"/>
      <color indexed="8"/>
      <name val="Arial"/>
      <family val="2"/>
    </font>
    <font>
      <sz val="12"/>
      <name val="Arial"/>
      <family val="1"/>
    </font>
    <font>
      <sz val="12"/>
      <color indexed="8"/>
      <name val="Arial"/>
      <family val="2"/>
      <charset val="204"/>
    </font>
    <font>
      <b/>
      <sz val="11"/>
      <color rgb="FF3D4D5B"/>
      <name val="Calibri"/>
      <family val="2"/>
      <charset val="1"/>
    </font>
    <font>
      <sz val="12"/>
      <color rgb="FF3D4D5B"/>
      <name val="Arial"/>
      <family val="2"/>
      <charset val="1"/>
    </font>
    <font>
      <sz val="11"/>
      <color rgb="FFFFFFFF"/>
      <name val="Arial"/>
      <family val="2"/>
    </font>
    <font>
      <sz val="10"/>
      <color rgb="FF3D4D5B"/>
      <name val="Arial"/>
      <family val="2"/>
    </font>
    <font>
      <b/>
      <sz val="18"/>
      <color rgb="FFFFFFFF"/>
      <name val="Arial"/>
      <family val="2"/>
    </font>
    <font>
      <b/>
      <sz val="11"/>
      <color rgb="FF3D4D5B"/>
      <name val="Arial"/>
      <family val="2"/>
      <charset val="204"/>
    </font>
    <font>
      <b/>
      <sz val="22"/>
      <color rgb="FF3D4D5B"/>
      <name val="Arial"/>
      <family val="2"/>
      <charset val="204"/>
    </font>
    <font>
      <b/>
      <sz val="16"/>
      <color theme="0"/>
      <name val="Arial Bold"/>
    </font>
    <font>
      <b/>
      <sz val="16"/>
      <color theme="0"/>
      <name val="Arial"/>
      <family val="2"/>
    </font>
    <font>
      <sz val="12"/>
      <color rgb="FF3D4D5B"/>
      <name val="Arial"/>
      <family val="2"/>
      <charset val="204"/>
    </font>
    <font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7506E"/>
        <bgColor indexed="64"/>
      </patternFill>
    </fill>
    <fill>
      <patternFill patternType="solid">
        <fgColor rgb="FFF3FDFF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rgb="FF3D4D5B"/>
      </left>
      <right style="hair">
        <color rgb="FF3D4D5B"/>
      </right>
      <top style="hair">
        <color rgb="FF3D4D5B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rgb="FF3D4D5B"/>
      </left>
      <right style="hair">
        <color rgb="FF3D4D5B"/>
      </right>
      <top style="hair">
        <color rgb="FF3D4D5B"/>
      </top>
      <bottom style="hair">
        <color rgb="FF3D4D5B"/>
      </bottom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  <border>
      <left style="hair">
        <color rgb="FF3D4D5B"/>
      </left>
      <right style="hair">
        <color rgb="FF3D4D5B"/>
      </right>
      <top/>
      <bottom style="hair">
        <color rgb="FF3D4D5B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hair">
        <color rgb="FF3D4D5B"/>
      </left>
      <right style="hair">
        <color rgb="FF3D4D5B"/>
      </right>
      <top/>
      <bottom/>
      <diagonal/>
    </border>
    <border>
      <left style="medium">
        <color rgb="FF3D4D5B"/>
      </left>
      <right style="medium">
        <color rgb="FF3D4D5B"/>
      </right>
      <top style="medium">
        <color rgb="FF3D4D5B"/>
      </top>
      <bottom style="medium">
        <color rgb="FF3D4D5B"/>
      </bottom>
      <diagonal/>
    </border>
    <border>
      <left/>
      <right style="medium">
        <color rgb="FF3D4D5B"/>
      </right>
      <top style="medium">
        <color rgb="FF3D4D5B"/>
      </top>
      <bottom style="medium">
        <color rgb="FF3D4D5B"/>
      </bottom>
      <diagonal/>
    </border>
    <border>
      <left style="medium">
        <color rgb="FF3D4D5B"/>
      </left>
      <right style="medium">
        <color rgb="FF3D4D5B"/>
      </right>
      <top/>
      <bottom style="medium">
        <color rgb="FF3D4D5B"/>
      </bottom>
      <diagonal/>
    </border>
    <border>
      <left style="medium">
        <color rgb="FF3D4D5B"/>
      </left>
      <right style="medium">
        <color rgb="FF3D4D5B"/>
      </right>
      <top/>
      <bottom/>
      <diagonal/>
    </border>
    <border>
      <left style="medium">
        <color rgb="FF3D4D5B"/>
      </left>
      <right style="medium">
        <color rgb="FF3D4D5B"/>
      </right>
      <top style="medium">
        <color rgb="FF3D4D5B"/>
      </top>
      <bottom/>
      <diagonal/>
    </border>
    <border>
      <left/>
      <right style="medium">
        <color rgb="FF3D4D5B"/>
      </right>
      <top style="medium">
        <color rgb="FF3D4D5B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76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7" fillId="0" borderId="4" xfId="1" applyFont="1" applyBorder="1" applyAlignment="1">
      <alignment horizontal="center" vertical="center"/>
    </xf>
    <xf numFmtId="0" fontId="1" fillId="0" borderId="6" xfId="1" applyBorder="1"/>
    <xf numFmtId="0" fontId="2" fillId="0" borderId="6" xfId="1" applyFont="1" applyBorder="1" applyAlignment="1">
      <alignment vertical="center"/>
    </xf>
    <xf numFmtId="0" fontId="1" fillId="2" borderId="6" xfId="1" applyFill="1" applyBorder="1"/>
    <xf numFmtId="43" fontId="9" fillId="3" borderId="6" xfId="0" applyNumberFormat="1" applyFont="1" applyFill="1" applyBorder="1" applyAlignment="1">
      <alignment horizontal="center" vertical="center" wrapText="1"/>
    </xf>
    <xf numFmtId="1" fontId="10" fillId="2" borderId="6" xfId="2" applyNumberFormat="1" applyFont="1" applyFill="1" applyBorder="1" applyAlignment="1">
      <alignment horizontal="center" vertical="center" wrapText="1"/>
    </xf>
    <xf numFmtId="1" fontId="10" fillId="2" borderId="6" xfId="2" applyNumberFormat="1" applyFont="1" applyFill="1" applyBorder="1" applyAlignment="1">
      <alignment horizontal="justify" vertical="center" wrapText="1"/>
    </xf>
    <xf numFmtId="1" fontId="10" fillId="2" borderId="6" xfId="2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1" fillId="0" borderId="1" xfId="1" applyBorder="1" applyAlignment="1">
      <alignment horizontal="left" indent="1"/>
    </xf>
    <xf numFmtId="0" fontId="7" fillId="0" borderId="4" xfId="1" applyFont="1" applyBorder="1" applyAlignment="1">
      <alignment horizontal="left" vertical="center" indent="1"/>
    </xf>
    <xf numFmtId="0" fontId="1" fillId="0" borderId="3" xfId="1" applyBorder="1" applyAlignment="1">
      <alignment horizontal="left" indent="1"/>
    </xf>
    <xf numFmtId="0" fontId="1" fillId="0" borderId="6" xfId="1" applyBorder="1" applyAlignment="1">
      <alignment horizontal="left" indent="1"/>
    </xf>
    <xf numFmtId="0" fontId="1" fillId="0" borderId="8" xfId="1" applyBorder="1" applyAlignment="1">
      <alignment horizontal="left" indent="1"/>
    </xf>
    <xf numFmtId="0" fontId="1" fillId="2" borderId="6" xfId="1" applyFill="1" applyBorder="1" applyAlignment="1">
      <alignment horizontal="left" indent="1"/>
    </xf>
    <xf numFmtId="43" fontId="9" fillId="3" borderId="6" xfId="0" applyNumberFormat="1" applyFont="1" applyFill="1" applyBorder="1" applyAlignment="1">
      <alignment horizontal="left" vertical="center" wrapText="1" indent="1"/>
    </xf>
    <xf numFmtId="1" fontId="10" fillId="2" borderId="6" xfId="2" applyNumberFormat="1" applyFont="1" applyFill="1" applyBorder="1" applyAlignment="1">
      <alignment horizontal="left" vertical="center" wrapText="1" indent="1"/>
    </xf>
    <xf numFmtId="1" fontId="10" fillId="2" borderId="6" xfId="2" applyNumberFormat="1" applyFont="1" applyFill="1" applyBorder="1" applyAlignment="1">
      <alignment horizontal="left" vertical="center" indent="1"/>
    </xf>
    <xf numFmtId="164" fontId="10" fillId="2" borderId="6" xfId="0" applyNumberFormat="1" applyFont="1" applyFill="1" applyBorder="1" applyAlignment="1">
      <alignment horizontal="left" vertical="center" indent="1"/>
    </xf>
    <xf numFmtId="0" fontId="12" fillId="0" borderId="4" xfId="1" applyFont="1" applyBorder="1" applyAlignment="1">
      <alignment horizontal="center" vertical="center"/>
    </xf>
    <xf numFmtId="0" fontId="8" fillId="0" borderId="7" xfId="1" applyFont="1" applyBorder="1" applyAlignment="1">
      <alignment horizontal="left" vertical="center" indent="1"/>
    </xf>
    <xf numFmtId="0" fontId="8" fillId="0" borderId="7" xfId="1" applyFont="1" applyBorder="1" applyAlignment="1">
      <alignment horizontal="left" vertical="center" wrapText="1" indent="1"/>
    </xf>
    <xf numFmtId="0" fontId="13" fillId="0" borderId="4" xfId="1" applyFont="1" applyBorder="1" applyAlignment="1">
      <alignment horizontal="right" vertical="center" indent="1"/>
    </xf>
    <xf numFmtId="0" fontId="8" fillId="0" borderId="9" xfId="1" applyFont="1" applyBorder="1" applyAlignment="1">
      <alignment horizontal="left" vertical="center" indent="1"/>
    </xf>
    <xf numFmtId="0" fontId="8" fillId="0" borderId="9" xfId="1" applyFont="1" applyBorder="1" applyAlignment="1">
      <alignment horizontal="left" vertical="center" wrapText="1" indent="1"/>
    </xf>
    <xf numFmtId="0" fontId="14" fillId="4" borderId="6" xfId="1" applyFont="1" applyFill="1" applyBorder="1" applyAlignment="1">
      <alignment horizontal="left" vertical="center" indent="1"/>
    </xf>
    <xf numFmtId="0" fontId="8" fillId="5" borderId="7" xfId="1" applyFont="1" applyFill="1" applyBorder="1" applyAlignment="1">
      <alignment horizontal="left" vertical="center" indent="1"/>
    </xf>
    <xf numFmtId="0" fontId="8" fillId="5" borderId="7" xfId="1" applyFont="1" applyFill="1" applyBorder="1" applyAlignment="1">
      <alignment horizontal="left" vertical="center" wrapText="1" indent="1"/>
    </xf>
    <xf numFmtId="2" fontId="8" fillId="5" borderId="7" xfId="1" applyNumberFormat="1" applyFont="1" applyFill="1" applyBorder="1" applyAlignment="1">
      <alignment horizontal="left" vertical="center" wrapText="1" indent="1"/>
    </xf>
    <xf numFmtId="0" fontId="8" fillId="6" borderId="7" xfId="1" applyFont="1" applyFill="1" applyBorder="1" applyAlignment="1">
      <alignment horizontal="left" vertical="center" wrapText="1" indent="1"/>
    </xf>
    <xf numFmtId="2" fontId="8" fillId="2" borderId="7" xfId="1" applyNumberFormat="1" applyFont="1" applyFill="1" applyBorder="1" applyAlignment="1">
      <alignment horizontal="left" vertical="center" wrapText="1" indent="1"/>
    </xf>
    <xf numFmtId="0" fontId="14" fillId="4" borderId="6" xfId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1" fillId="2" borderId="6" xfId="1" applyFill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1" xfId="1" applyBorder="1" applyAlignment="1">
      <alignment horizontal="center"/>
    </xf>
    <xf numFmtId="0" fontId="8" fillId="0" borderId="9" xfId="1" applyFont="1" applyBorder="1" applyAlignment="1">
      <alignment horizontal="center" vertical="center"/>
    </xf>
    <xf numFmtId="0" fontId="8" fillId="5" borderId="7" xfId="1" applyFont="1" applyFill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13" fillId="0" borderId="4" xfId="1" applyFont="1" applyBorder="1" applyAlignment="1">
      <alignment horizontal="right" vertical="center"/>
    </xf>
    <xf numFmtId="0" fontId="4" fillId="0" borderId="1" xfId="1" applyFont="1" applyBorder="1"/>
    <xf numFmtId="0" fontId="4" fillId="0" borderId="2" xfId="1" applyFont="1" applyBorder="1"/>
    <xf numFmtId="0" fontId="15" fillId="4" borderId="6" xfId="1" applyFont="1" applyFill="1" applyBorder="1" applyAlignment="1">
      <alignment horizontal="left" vertical="center" indent="1"/>
    </xf>
    <xf numFmtId="0" fontId="4" fillId="0" borderId="3" xfId="1" applyFont="1" applyBorder="1"/>
    <xf numFmtId="0" fontId="4" fillId="0" borderId="2" xfId="1" applyFont="1" applyBorder="1" applyAlignment="1">
      <alignment horizontal="left" indent="1"/>
    </xf>
    <xf numFmtId="0" fontId="4" fillId="0" borderId="3" xfId="1" applyFont="1" applyBorder="1" applyAlignment="1">
      <alignment horizontal="left" indent="1"/>
    </xf>
    <xf numFmtId="0" fontId="4" fillId="0" borderId="1" xfId="1" applyFont="1" applyBorder="1" applyAlignment="1">
      <alignment horizontal="left" indent="1"/>
    </xf>
    <xf numFmtId="0" fontId="4" fillId="0" borderId="6" xfId="1" applyFont="1" applyBorder="1"/>
    <xf numFmtId="0" fontId="4" fillId="2" borderId="6" xfId="1" applyFont="1" applyFill="1" applyBorder="1"/>
    <xf numFmtId="49" fontId="8" fillId="5" borderId="7" xfId="1" applyNumberFormat="1" applyFont="1" applyFill="1" applyBorder="1" applyAlignment="1">
      <alignment horizontal="left" vertical="center" wrapText="1" indent="1"/>
    </xf>
    <xf numFmtId="2" fontId="8" fillId="0" borderId="7" xfId="1" applyNumberFormat="1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indent="1"/>
    </xf>
    <xf numFmtId="0" fontId="6" fillId="0" borderId="2" xfId="1" applyFont="1" applyBorder="1" applyAlignment="1">
      <alignment horizontal="left" indent="1"/>
    </xf>
    <xf numFmtId="0" fontId="6" fillId="0" borderId="1" xfId="1" applyFont="1" applyBorder="1" applyAlignment="1">
      <alignment horizontal="left" indent="1"/>
    </xf>
    <xf numFmtId="0" fontId="6" fillId="0" borderId="10" xfId="1" applyFont="1" applyBorder="1" applyAlignment="1">
      <alignment horizontal="left" indent="1"/>
    </xf>
    <xf numFmtId="0" fontId="3" fillId="0" borderId="0" xfId="3"/>
    <xf numFmtId="0" fontId="16" fillId="7" borderId="12" xfId="3" applyFont="1" applyFill="1" applyBorder="1" applyAlignment="1">
      <alignment vertical="center" wrapText="1"/>
    </xf>
    <xf numFmtId="0" fontId="17" fillId="7" borderId="13" xfId="3" applyFont="1" applyFill="1" applyBorder="1" applyAlignment="1">
      <alignment vertical="center" wrapText="1"/>
    </xf>
    <xf numFmtId="0" fontId="16" fillId="7" borderId="12" xfId="3" applyFont="1" applyFill="1" applyBorder="1" applyAlignment="1">
      <alignment horizontal="center" vertical="center" wrapText="1"/>
    </xf>
    <xf numFmtId="0" fontId="16" fillId="7" borderId="16" xfId="3" applyFont="1" applyFill="1" applyBorder="1" applyAlignment="1">
      <alignment vertical="center" wrapText="1"/>
    </xf>
    <xf numFmtId="0" fontId="17" fillId="7" borderId="17" xfId="3" applyFont="1" applyFill="1" applyBorder="1" applyAlignment="1">
      <alignment vertical="center" wrapText="1"/>
    </xf>
    <xf numFmtId="0" fontId="17" fillId="7" borderId="13" xfId="3" applyFont="1" applyFill="1" applyBorder="1" applyAlignment="1">
      <alignment horizontal="center" vertical="center" wrapText="1"/>
    </xf>
    <xf numFmtId="0" fontId="17" fillId="7" borderId="17" xfId="3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center"/>
    </xf>
    <xf numFmtId="0" fontId="8" fillId="5" borderId="9" xfId="1" applyFont="1" applyFill="1" applyBorder="1" applyAlignment="1">
      <alignment horizontal="center" vertical="center"/>
    </xf>
    <xf numFmtId="43" fontId="11" fillId="3" borderId="6" xfId="0" applyNumberFormat="1" applyFont="1" applyFill="1" applyBorder="1" applyAlignment="1">
      <alignment horizontal="left" vertical="center" indent="1"/>
    </xf>
    <xf numFmtId="0" fontId="16" fillId="7" borderId="16" xfId="3" applyFont="1" applyFill="1" applyBorder="1" applyAlignment="1">
      <alignment horizontal="center" vertical="center" wrapText="1"/>
    </xf>
    <xf numFmtId="0" fontId="16" fillId="7" borderId="15" xfId="3" applyFont="1" applyFill="1" applyBorder="1" applyAlignment="1">
      <alignment horizontal="center" vertical="center" wrapText="1"/>
    </xf>
    <xf numFmtId="0" fontId="16" fillId="7" borderId="14" xfId="3" applyFont="1" applyFill="1" applyBorder="1" applyAlignment="1">
      <alignment horizontal="center" vertical="center" wrapText="1"/>
    </xf>
  </cellXfs>
  <cellStyles count="4">
    <cellStyle name="Excel Built-in Normal" xfId="1"/>
    <cellStyle name="Обычный" xfId="0" builtinId="0"/>
    <cellStyle name="Обычный 2" xfId="3"/>
    <cellStyle name="Обычный_Лист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CE6F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238125</xdr:rowOff>
    </xdr:from>
    <xdr:to>
      <xdr:col>2</xdr:col>
      <xdr:colOff>676275</xdr:colOff>
      <xdr:row>0</xdr:row>
      <xdr:rowOff>238125</xdr:rowOff>
    </xdr:to>
    <xdr:pic>
      <xdr:nvPicPr>
        <xdr:cNvPr id="5123" name="Picture 1">
          <a:extLst>
            <a:ext uri="{FF2B5EF4-FFF2-40B4-BE49-F238E27FC236}">
              <a16:creationId xmlns:a16="http://schemas.microsoft.com/office/drawing/2014/main" id="{699CAE64-CE76-4BC9-A429-E735411BC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38125"/>
          <a:ext cx="1076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0</xdr:row>
      <xdr:rowOff>190500</xdr:rowOff>
    </xdr:from>
    <xdr:to>
      <xdr:col>2</xdr:col>
      <xdr:colOff>1924050</xdr:colOff>
      <xdr:row>0</xdr:row>
      <xdr:rowOff>809625</xdr:rowOff>
    </xdr:to>
    <xdr:pic>
      <xdr:nvPicPr>
        <xdr:cNvPr id="5124" name="Picture 3">
          <a:extLst>
            <a:ext uri="{FF2B5EF4-FFF2-40B4-BE49-F238E27FC236}">
              <a16:creationId xmlns:a16="http://schemas.microsoft.com/office/drawing/2014/main" id="{C62EF156-99A6-49F7-89DE-97344AA43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90500"/>
          <a:ext cx="24003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190500</xdr:rowOff>
    </xdr:from>
    <xdr:to>
      <xdr:col>2</xdr:col>
      <xdr:colOff>1924050</xdr:colOff>
      <xdr:row>0</xdr:row>
      <xdr:rowOff>809625</xdr:rowOff>
    </xdr:to>
    <xdr:pic>
      <xdr:nvPicPr>
        <xdr:cNvPr id="2050" name="Picture 5">
          <a:extLst>
            <a:ext uri="{FF2B5EF4-FFF2-40B4-BE49-F238E27FC236}">
              <a16:creationId xmlns:a16="http://schemas.microsoft.com/office/drawing/2014/main" id="{E8C11F79-71DA-4FD7-B944-46AF31800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90500"/>
          <a:ext cx="24003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190500</xdr:rowOff>
    </xdr:from>
    <xdr:to>
      <xdr:col>2</xdr:col>
      <xdr:colOff>1924050</xdr:colOff>
      <xdr:row>0</xdr:row>
      <xdr:rowOff>809625</xdr:rowOff>
    </xdr:to>
    <xdr:pic>
      <xdr:nvPicPr>
        <xdr:cNvPr id="3074" name="Picture 3">
          <a:extLst>
            <a:ext uri="{FF2B5EF4-FFF2-40B4-BE49-F238E27FC236}">
              <a16:creationId xmlns:a16="http://schemas.microsoft.com/office/drawing/2014/main" id="{21C51FAF-C0BA-4232-B0B6-A69752891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90500"/>
          <a:ext cx="24003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7"/>
  <sheetViews>
    <sheetView topLeftCell="A37" workbookViewId="0">
      <selection activeCell="C3" sqref="C3"/>
    </sheetView>
  </sheetViews>
  <sheetFormatPr defaultColWidth="8.7109375" defaultRowHeight="15"/>
  <cols>
    <col min="1" max="1" width="3.7109375" style="15" customWidth="1"/>
    <col min="2" max="2" width="7.140625" style="41" customWidth="1"/>
    <col min="3" max="3" width="68.85546875" style="15" customWidth="1"/>
    <col min="4" max="4" width="56.7109375" style="15" customWidth="1"/>
    <col min="5" max="6" width="38.85546875" style="15" customWidth="1"/>
    <col min="7" max="16384" width="8.7109375" style="15"/>
  </cols>
  <sheetData>
    <row r="1" spans="1:6" ht="81.95" customHeight="1">
      <c r="B1" s="5"/>
      <c r="C1" s="16"/>
      <c r="D1" s="28" t="s">
        <v>51</v>
      </c>
    </row>
    <row r="2" spans="1:6" s="2" customFormat="1" ht="42.95" customHeight="1">
      <c r="A2" s="3"/>
      <c r="B2" s="37" t="s">
        <v>41</v>
      </c>
      <c r="C2" s="31" t="s">
        <v>42</v>
      </c>
      <c r="D2" s="31" t="s">
        <v>60</v>
      </c>
      <c r="E2" s="31" t="s">
        <v>61</v>
      </c>
      <c r="F2" s="31" t="s">
        <v>62</v>
      </c>
    </row>
    <row r="3" spans="1:6" s="59" customFormat="1" ht="42.95" customHeight="1">
      <c r="A3" s="58"/>
      <c r="B3" s="43">
        <v>1</v>
      </c>
      <c r="C3" s="55" t="s">
        <v>0</v>
      </c>
      <c r="D3" s="32"/>
      <c r="E3" s="32"/>
      <c r="F3" s="32"/>
    </row>
    <row r="4" spans="1:6" s="59" customFormat="1" ht="42.95" customHeight="1">
      <c r="A4" s="58"/>
      <c r="B4" s="14">
        <v>2</v>
      </c>
      <c r="C4" s="27" t="s">
        <v>32</v>
      </c>
      <c r="D4" s="27"/>
      <c r="E4" s="27"/>
      <c r="F4" s="27"/>
    </row>
    <row r="5" spans="1:6" s="59" customFormat="1" ht="42.95" customHeight="1">
      <c r="A5" s="58"/>
      <c r="B5" s="43">
        <v>3</v>
      </c>
      <c r="C5" s="33" t="s">
        <v>33</v>
      </c>
      <c r="D5" s="33"/>
      <c r="E5" s="33"/>
      <c r="F5" s="33"/>
    </row>
    <row r="6" spans="1:6" s="59" customFormat="1" ht="42.95" customHeight="1">
      <c r="A6" s="58"/>
      <c r="B6" s="14">
        <v>4</v>
      </c>
      <c r="C6" s="27" t="s">
        <v>1</v>
      </c>
      <c r="D6" s="27"/>
      <c r="E6" s="27"/>
      <c r="F6" s="27"/>
    </row>
    <row r="7" spans="1:6" s="59" customFormat="1" ht="42.95" customHeight="1">
      <c r="A7" s="58"/>
      <c r="B7" s="43">
        <v>5</v>
      </c>
      <c r="C7" s="33" t="s">
        <v>55</v>
      </c>
      <c r="D7" s="33"/>
      <c r="E7" s="33"/>
      <c r="F7" s="33"/>
    </row>
    <row r="8" spans="1:6" s="59" customFormat="1" ht="42.95" customHeight="1">
      <c r="A8" s="58"/>
      <c r="B8" s="14">
        <v>6</v>
      </c>
      <c r="C8" s="27" t="s">
        <v>58</v>
      </c>
      <c r="D8" s="27"/>
      <c r="E8" s="27"/>
      <c r="F8" s="27"/>
    </row>
    <row r="9" spans="1:6" s="59" customFormat="1" ht="42.95" customHeight="1">
      <c r="A9" s="58"/>
      <c r="B9" s="43">
        <v>7</v>
      </c>
      <c r="C9" s="55" t="s">
        <v>56</v>
      </c>
      <c r="D9" s="32"/>
      <c r="E9" s="32"/>
      <c r="F9" s="32"/>
    </row>
    <row r="10" spans="1:6" s="59" customFormat="1" ht="57.95" customHeight="1">
      <c r="A10" s="58"/>
      <c r="B10" s="14">
        <v>8</v>
      </c>
      <c r="C10" s="27" t="s">
        <v>54</v>
      </c>
      <c r="D10" s="27"/>
      <c r="E10" s="27"/>
      <c r="F10" s="27"/>
    </row>
    <row r="11" spans="1:6" s="59" customFormat="1" ht="57.95" customHeight="1">
      <c r="A11" s="58"/>
      <c r="B11" s="43">
        <v>9</v>
      </c>
      <c r="C11" s="55" t="s">
        <v>53</v>
      </c>
      <c r="D11" s="32"/>
      <c r="E11" s="32"/>
      <c r="F11" s="32"/>
    </row>
    <row r="12" spans="1:6" s="59" customFormat="1" ht="42.95" customHeight="1">
      <c r="A12" s="58"/>
      <c r="B12" s="14">
        <v>10</v>
      </c>
      <c r="C12" s="27" t="s">
        <v>2</v>
      </c>
      <c r="D12" s="27"/>
      <c r="E12" s="27"/>
      <c r="F12" s="27"/>
    </row>
    <row r="13" spans="1:6" s="59" customFormat="1" ht="57.95" customHeight="1">
      <c r="A13" s="58"/>
      <c r="B13" s="43">
        <v>11</v>
      </c>
      <c r="C13" s="55" t="s">
        <v>3</v>
      </c>
      <c r="D13" s="32"/>
      <c r="E13" s="32"/>
      <c r="F13" s="32"/>
    </row>
    <row r="14" spans="1:6" s="59" customFormat="1" ht="42.95" customHeight="1">
      <c r="A14" s="58"/>
      <c r="B14" s="14">
        <v>12</v>
      </c>
      <c r="C14" s="27" t="s">
        <v>4</v>
      </c>
      <c r="D14" s="27"/>
      <c r="E14" s="27"/>
      <c r="F14" s="27"/>
    </row>
    <row r="15" spans="1:6" s="59" customFormat="1" ht="57.95" customHeight="1">
      <c r="A15" s="58"/>
      <c r="B15" s="43">
        <v>13</v>
      </c>
      <c r="C15" s="55" t="s">
        <v>5</v>
      </c>
      <c r="D15" s="32"/>
      <c r="E15" s="32"/>
      <c r="F15" s="32"/>
    </row>
    <row r="16" spans="1:6" s="59" customFormat="1" ht="42.95" customHeight="1">
      <c r="A16" s="58"/>
      <c r="B16" s="14">
        <v>14</v>
      </c>
      <c r="C16" s="27" t="s">
        <v>47</v>
      </c>
      <c r="D16" s="27"/>
      <c r="E16" s="27"/>
      <c r="F16" s="27"/>
    </row>
    <row r="17" spans="1:256" s="59" customFormat="1" ht="42.95" customHeight="1">
      <c r="A17" s="58"/>
      <c r="B17" s="43">
        <v>15</v>
      </c>
      <c r="C17" s="55" t="s">
        <v>59</v>
      </c>
      <c r="D17" s="32"/>
      <c r="E17" s="32"/>
      <c r="F17" s="32"/>
    </row>
    <row r="18" spans="1:256" s="59" customFormat="1" ht="42.95" customHeight="1">
      <c r="A18" s="58"/>
      <c r="B18" s="14">
        <v>16</v>
      </c>
      <c r="C18" s="27" t="s">
        <v>48</v>
      </c>
      <c r="D18" s="27"/>
      <c r="E18" s="27"/>
      <c r="F18" s="27"/>
    </row>
    <row r="19" spans="1:256" s="59" customFormat="1" ht="42.95" customHeight="1">
      <c r="A19" s="58"/>
      <c r="B19" s="43">
        <v>17</v>
      </c>
      <c r="C19" s="55" t="s">
        <v>49</v>
      </c>
      <c r="D19" s="32"/>
      <c r="E19" s="32"/>
      <c r="F19" s="32"/>
    </row>
    <row r="20" spans="1:256" s="59" customFormat="1" ht="42.95" customHeight="1">
      <c r="A20" s="58"/>
      <c r="B20" s="14">
        <v>18</v>
      </c>
      <c r="C20" s="27" t="s">
        <v>6</v>
      </c>
      <c r="D20" s="27"/>
      <c r="E20" s="27"/>
      <c r="F20" s="27"/>
    </row>
    <row r="21" spans="1:256" s="59" customFormat="1" ht="42.95" customHeight="1">
      <c r="A21" s="58"/>
      <c r="B21" s="43">
        <v>19</v>
      </c>
      <c r="C21" s="55" t="s">
        <v>7</v>
      </c>
      <c r="D21" s="32"/>
      <c r="E21" s="32"/>
      <c r="F21" s="32"/>
    </row>
    <row r="22" spans="1:256" s="59" customFormat="1" ht="42.95" customHeight="1">
      <c r="A22" s="58"/>
      <c r="B22" s="14">
        <v>20</v>
      </c>
      <c r="C22" s="27" t="s">
        <v>45</v>
      </c>
      <c r="D22" s="27"/>
      <c r="E22" s="27"/>
      <c r="F22" s="27"/>
    </row>
    <row r="23" spans="1:256" s="59" customFormat="1" ht="42.95" customHeight="1">
      <c r="A23" s="58"/>
      <c r="B23" s="43">
        <v>21</v>
      </c>
      <c r="C23" s="55" t="s">
        <v>50</v>
      </c>
      <c r="D23" s="32"/>
      <c r="E23" s="32"/>
      <c r="F23" s="32"/>
    </row>
    <row r="24" spans="1:256" s="59" customFormat="1" ht="42.95" customHeight="1">
      <c r="A24" s="58"/>
      <c r="B24" s="14">
        <v>22</v>
      </c>
      <c r="C24" s="27" t="s">
        <v>64</v>
      </c>
      <c r="D24" s="27"/>
      <c r="E24" s="27"/>
      <c r="F24" s="27"/>
    </row>
    <row r="25" spans="1:256" s="59" customFormat="1" ht="42.95" customHeight="1">
      <c r="A25" s="58"/>
      <c r="B25" s="69">
        <v>23</v>
      </c>
      <c r="C25" s="27" t="s">
        <v>35</v>
      </c>
      <c r="D25" s="56"/>
      <c r="E25" s="56"/>
      <c r="F25" s="56"/>
    </row>
    <row r="26" spans="1:256" s="59" customFormat="1" ht="29.1" customHeight="1">
      <c r="A26" s="58"/>
      <c r="B26" s="70"/>
      <c r="C26" s="33" t="s">
        <v>40</v>
      </c>
      <c r="D26" s="34"/>
      <c r="E26" s="34"/>
      <c r="F26" s="34"/>
    </row>
    <row r="27" spans="1:256" s="59" customFormat="1" ht="29.1" customHeight="1">
      <c r="A27" s="58"/>
      <c r="B27" s="70"/>
      <c r="C27" s="35" t="s">
        <v>39</v>
      </c>
      <c r="D27" s="36"/>
      <c r="E27" s="36"/>
      <c r="F27" s="36"/>
    </row>
    <row r="28" spans="1:256" s="59" customFormat="1" ht="29.1" customHeight="1">
      <c r="A28" s="58"/>
      <c r="B28" s="70"/>
      <c r="C28" s="33" t="s">
        <v>37</v>
      </c>
      <c r="D28" s="34"/>
      <c r="E28" s="34"/>
      <c r="F28" s="34"/>
    </row>
    <row r="29" spans="1:256" s="59" customFormat="1" ht="29.1" customHeight="1">
      <c r="A29" s="58"/>
      <c r="B29" s="71"/>
      <c r="C29" s="35" t="s">
        <v>38</v>
      </c>
      <c r="D29" s="36"/>
      <c r="E29" s="36"/>
      <c r="F29" s="36"/>
    </row>
    <row r="30" spans="1:256" s="59" customFormat="1" ht="42.95" customHeight="1">
      <c r="A30" s="58"/>
      <c r="B30" s="14">
        <v>24</v>
      </c>
      <c r="C30" s="27" t="s">
        <v>36</v>
      </c>
      <c r="D30" s="27"/>
      <c r="E30" s="27"/>
      <c r="F30" s="2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/>
      <c r="FG30" s="57"/>
      <c r="FH30" s="57"/>
      <c r="FI30" s="57"/>
      <c r="FJ30" s="57"/>
      <c r="FK30" s="57"/>
      <c r="FL30" s="57"/>
      <c r="FM30" s="57"/>
      <c r="FN30" s="57"/>
      <c r="FO30" s="57"/>
      <c r="FP30" s="57"/>
      <c r="FQ30" s="57"/>
      <c r="FR30" s="57"/>
      <c r="FS30" s="57"/>
      <c r="FT30" s="57"/>
      <c r="FU30" s="57"/>
      <c r="FV30" s="57"/>
      <c r="FW30" s="57"/>
      <c r="FX30" s="57"/>
      <c r="FY30" s="57"/>
      <c r="FZ30" s="57"/>
      <c r="GA30" s="57"/>
      <c r="GB30" s="57"/>
      <c r="GC30" s="57"/>
      <c r="GD30" s="57"/>
      <c r="GE30" s="57"/>
      <c r="GF30" s="57"/>
      <c r="GG30" s="57"/>
      <c r="GH30" s="57"/>
      <c r="GI30" s="57"/>
      <c r="GJ30" s="57"/>
      <c r="GK30" s="57"/>
      <c r="GL30" s="57"/>
      <c r="GM30" s="57"/>
      <c r="GN30" s="57"/>
      <c r="GO30" s="57"/>
      <c r="GP30" s="57"/>
      <c r="GQ30" s="57"/>
      <c r="GR30" s="57"/>
      <c r="GS30" s="57"/>
      <c r="GT30" s="57"/>
      <c r="GU30" s="57"/>
      <c r="GV30" s="57"/>
      <c r="GW30" s="57"/>
      <c r="GX30" s="57"/>
      <c r="GY30" s="57"/>
      <c r="GZ30" s="57"/>
      <c r="HA30" s="57"/>
      <c r="HB30" s="57"/>
      <c r="HC30" s="57"/>
      <c r="HD30" s="57"/>
      <c r="HE30" s="57"/>
      <c r="HF30" s="57"/>
      <c r="HG30" s="57"/>
      <c r="HH30" s="57"/>
      <c r="HI30" s="57"/>
      <c r="HJ30" s="57"/>
      <c r="HK30" s="57"/>
      <c r="HL30" s="57"/>
      <c r="HM30" s="57"/>
      <c r="HN30" s="57"/>
      <c r="HO30" s="57"/>
      <c r="HP30" s="57"/>
      <c r="HQ30" s="57"/>
      <c r="HR30" s="57"/>
      <c r="HS30" s="57"/>
      <c r="HT30" s="57"/>
      <c r="HU30" s="57"/>
      <c r="HV30" s="57"/>
      <c r="HW30" s="57"/>
      <c r="HX30" s="57"/>
      <c r="HY30" s="57"/>
      <c r="HZ30" s="57"/>
      <c r="IA30" s="57"/>
      <c r="IB30" s="57"/>
      <c r="IC30" s="57"/>
      <c r="ID30" s="57"/>
      <c r="IE30" s="57"/>
      <c r="IF30" s="57"/>
      <c r="IG30" s="57"/>
      <c r="IH30" s="57"/>
      <c r="II30" s="57"/>
      <c r="IJ30" s="57"/>
      <c r="IK30" s="57"/>
      <c r="IL30" s="57"/>
      <c r="IM30" s="57"/>
      <c r="IN30" s="57"/>
      <c r="IO30" s="57"/>
      <c r="IP30" s="57"/>
      <c r="IQ30" s="57"/>
      <c r="IR30" s="57"/>
      <c r="IS30" s="57"/>
      <c r="IT30" s="57"/>
      <c r="IU30" s="57"/>
      <c r="IV30" s="57"/>
    </row>
    <row r="31" spans="1:256" s="59" customFormat="1" ht="42.95" customHeight="1">
      <c r="A31" s="58"/>
      <c r="B31" s="43">
        <v>25</v>
      </c>
      <c r="C31" s="55" t="s">
        <v>44</v>
      </c>
      <c r="D31" s="32"/>
      <c r="E31" s="32"/>
      <c r="F31" s="32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/>
      <c r="FG31" s="57"/>
      <c r="FH31" s="57"/>
      <c r="FI31" s="57"/>
      <c r="FJ31" s="57"/>
      <c r="FK31" s="57"/>
      <c r="FL31" s="57"/>
      <c r="FM31" s="57"/>
      <c r="FN31" s="57"/>
      <c r="FO31" s="57"/>
      <c r="FP31" s="57"/>
      <c r="FQ31" s="57"/>
      <c r="FR31" s="57"/>
      <c r="FS31" s="57"/>
      <c r="FT31" s="57"/>
      <c r="FU31" s="57"/>
      <c r="FV31" s="57"/>
      <c r="FW31" s="57"/>
      <c r="FX31" s="57"/>
      <c r="FY31" s="57"/>
      <c r="FZ31" s="57"/>
      <c r="GA31" s="57"/>
      <c r="GB31" s="57"/>
      <c r="GC31" s="57"/>
      <c r="GD31" s="57"/>
      <c r="GE31" s="57"/>
      <c r="GF31" s="57"/>
      <c r="GG31" s="57"/>
      <c r="GH31" s="57"/>
      <c r="GI31" s="57"/>
      <c r="GJ31" s="57"/>
      <c r="GK31" s="57"/>
      <c r="GL31" s="57"/>
      <c r="GM31" s="57"/>
      <c r="GN31" s="57"/>
      <c r="GO31" s="57"/>
      <c r="GP31" s="57"/>
      <c r="GQ31" s="57"/>
      <c r="GR31" s="57"/>
      <c r="GS31" s="57"/>
      <c r="GT31" s="57"/>
      <c r="GU31" s="57"/>
      <c r="GV31" s="57"/>
      <c r="GW31" s="57"/>
      <c r="GX31" s="57"/>
      <c r="GY31" s="57"/>
      <c r="GZ31" s="57"/>
      <c r="HA31" s="57"/>
      <c r="HB31" s="57"/>
      <c r="HC31" s="57"/>
      <c r="HD31" s="57"/>
      <c r="HE31" s="57"/>
      <c r="HF31" s="57"/>
      <c r="HG31" s="57"/>
      <c r="HH31" s="57"/>
      <c r="HI31" s="57"/>
      <c r="HJ31" s="57"/>
      <c r="HK31" s="57"/>
      <c r="HL31" s="57"/>
      <c r="HM31" s="57"/>
      <c r="HN31" s="57"/>
      <c r="HO31" s="57"/>
      <c r="HP31" s="57"/>
      <c r="HQ31" s="57"/>
      <c r="HR31" s="57"/>
      <c r="HS31" s="57"/>
      <c r="HT31" s="57"/>
      <c r="HU31" s="57"/>
      <c r="HV31" s="57"/>
      <c r="HW31" s="57"/>
      <c r="HX31" s="57"/>
      <c r="HY31" s="57"/>
      <c r="HZ31" s="57"/>
      <c r="IA31" s="57"/>
      <c r="IB31" s="57"/>
      <c r="IC31" s="57"/>
      <c r="ID31" s="57"/>
      <c r="IE31" s="57"/>
      <c r="IF31" s="57"/>
      <c r="IG31" s="57"/>
      <c r="IH31" s="57"/>
      <c r="II31" s="57"/>
      <c r="IJ31" s="57"/>
      <c r="IK31" s="57"/>
      <c r="IL31" s="57"/>
      <c r="IM31" s="57"/>
      <c r="IN31" s="57"/>
      <c r="IO31" s="57"/>
      <c r="IP31" s="57"/>
      <c r="IQ31" s="57"/>
      <c r="IR31" s="57"/>
      <c r="IS31" s="57"/>
      <c r="IT31" s="57"/>
      <c r="IU31" s="57"/>
      <c r="IV31" s="57"/>
    </row>
    <row r="32" spans="1:256" s="59" customFormat="1" ht="42.95" customHeight="1">
      <c r="A32" s="58"/>
      <c r="B32" s="14">
        <v>26</v>
      </c>
      <c r="C32" s="27" t="s">
        <v>19</v>
      </c>
      <c r="D32" s="27"/>
      <c r="E32" s="27"/>
      <c r="F32" s="2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/>
      <c r="FG32" s="57"/>
      <c r="FH32" s="57"/>
      <c r="FI32" s="57"/>
      <c r="FJ32" s="57"/>
      <c r="FK32" s="57"/>
      <c r="FL32" s="57"/>
      <c r="FM32" s="57"/>
      <c r="FN32" s="57"/>
      <c r="FO32" s="57"/>
      <c r="FP32" s="57"/>
      <c r="FQ32" s="57"/>
      <c r="FR32" s="57"/>
      <c r="FS32" s="57"/>
      <c r="FT32" s="57"/>
      <c r="FU32" s="57"/>
      <c r="FV32" s="57"/>
      <c r="FW32" s="57"/>
      <c r="FX32" s="57"/>
      <c r="FY32" s="57"/>
      <c r="FZ32" s="57"/>
      <c r="GA32" s="57"/>
      <c r="GB32" s="57"/>
      <c r="GC32" s="57"/>
      <c r="GD32" s="57"/>
      <c r="GE32" s="57"/>
      <c r="GF32" s="57"/>
      <c r="GG32" s="57"/>
      <c r="GH32" s="57"/>
      <c r="GI32" s="57"/>
      <c r="GJ32" s="57"/>
      <c r="GK32" s="57"/>
      <c r="GL32" s="57"/>
      <c r="GM32" s="57"/>
      <c r="GN32" s="57"/>
      <c r="GO32" s="57"/>
      <c r="GP32" s="57"/>
      <c r="GQ32" s="57"/>
      <c r="GR32" s="57"/>
      <c r="GS32" s="57"/>
      <c r="GT32" s="57"/>
      <c r="GU32" s="57"/>
      <c r="GV32" s="57"/>
      <c r="GW32" s="57"/>
      <c r="GX32" s="57"/>
      <c r="GY32" s="57"/>
      <c r="GZ32" s="57"/>
      <c r="HA32" s="57"/>
      <c r="HB32" s="57"/>
      <c r="HC32" s="57"/>
      <c r="HD32" s="57"/>
      <c r="HE32" s="57"/>
      <c r="HF32" s="57"/>
      <c r="HG32" s="57"/>
      <c r="HH32" s="57"/>
      <c r="HI32" s="57"/>
      <c r="HJ32" s="57"/>
      <c r="HK32" s="57"/>
      <c r="HL32" s="57"/>
      <c r="HM32" s="57"/>
      <c r="HN32" s="57"/>
      <c r="HO32" s="57"/>
      <c r="HP32" s="57"/>
      <c r="HQ32" s="57"/>
      <c r="HR32" s="57"/>
      <c r="HS32" s="57"/>
      <c r="HT32" s="57"/>
      <c r="HU32" s="57"/>
      <c r="HV32" s="57"/>
      <c r="HW32" s="57"/>
      <c r="HX32" s="57"/>
      <c r="HY32" s="57"/>
      <c r="HZ32" s="57"/>
      <c r="IA32" s="57"/>
      <c r="IB32" s="57"/>
      <c r="IC32" s="57"/>
      <c r="ID32" s="57"/>
      <c r="IE32" s="57"/>
      <c r="IF32" s="57"/>
      <c r="IG32" s="57"/>
      <c r="IH32" s="57"/>
      <c r="II32" s="57"/>
      <c r="IJ32" s="57"/>
      <c r="IK32" s="57"/>
      <c r="IL32" s="57"/>
      <c r="IM32" s="57"/>
      <c r="IN32" s="57"/>
      <c r="IO32" s="57"/>
      <c r="IP32" s="57"/>
      <c r="IQ32" s="57"/>
      <c r="IR32" s="57"/>
      <c r="IS32" s="57"/>
      <c r="IT32" s="57"/>
      <c r="IU32" s="57"/>
      <c r="IV32" s="57"/>
    </row>
    <row r="33" spans="1:256" s="59" customFormat="1" ht="42.95" customHeight="1">
      <c r="A33" s="60"/>
      <c r="B33" s="43">
        <v>27</v>
      </c>
      <c r="C33" s="55" t="s">
        <v>57</v>
      </c>
      <c r="D33" s="32"/>
      <c r="E33" s="32"/>
      <c r="F33" s="32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57"/>
      <c r="EF33" s="57"/>
      <c r="EG33" s="57"/>
      <c r="EH33" s="57"/>
      <c r="EI33" s="57"/>
      <c r="EJ33" s="57"/>
      <c r="EK33" s="57"/>
      <c r="EL33" s="57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EX33" s="57"/>
      <c r="EY33" s="57"/>
      <c r="EZ33" s="57"/>
      <c r="FA33" s="57"/>
      <c r="FB33" s="57"/>
      <c r="FC33" s="57"/>
      <c r="FD33" s="57"/>
      <c r="FE33" s="57"/>
      <c r="FF33" s="57"/>
      <c r="FG33" s="57"/>
      <c r="FH33" s="57"/>
      <c r="FI33" s="57"/>
      <c r="FJ33" s="57"/>
      <c r="FK33" s="57"/>
      <c r="FL33" s="57"/>
      <c r="FM33" s="57"/>
      <c r="FN33" s="57"/>
      <c r="FO33" s="57"/>
      <c r="FP33" s="57"/>
      <c r="FQ33" s="57"/>
      <c r="FR33" s="57"/>
      <c r="FS33" s="57"/>
      <c r="FT33" s="57"/>
      <c r="FU33" s="57"/>
      <c r="FV33" s="57"/>
      <c r="FW33" s="57"/>
      <c r="FX33" s="57"/>
      <c r="FY33" s="57"/>
      <c r="FZ33" s="57"/>
      <c r="GA33" s="57"/>
      <c r="GB33" s="57"/>
      <c r="GC33" s="57"/>
      <c r="GD33" s="57"/>
      <c r="GE33" s="57"/>
      <c r="GF33" s="57"/>
      <c r="GG33" s="57"/>
      <c r="GH33" s="57"/>
      <c r="GI33" s="57"/>
      <c r="GJ33" s="57"/>
      <c r="GK33" s="57"/>
      <c r="GL33" s="57"/>
      <c r="GM33" s="57"/>
      <c r="GN33" s="57"/>
      <c r="GO33" s="57"/>
      <c r="GP33" s="57"/>
      <c r="GQ33" s="57"/>
      <c r="GR33" s="57"/>
      <c r="GS33" s="57"/>
      <c r="GT33" s="57"/>
      <c r="GU33" s="57"/>
      <c r="GV33" s="57"/>
      <c r="GW33" s="57"/>
      <c r="GX33" s="57"/>
      <c r="GY33" s="57"/>
      <c r="GZ33" s="57"/>
      <c r="HA33" s="57"/>
      <c r="HB33" s="57"/>
      <c r="HC33" s="57"/>
      <c r="HD33" s="57"/>
      <c r="HE33" s="57"/>
      <c r="HF33" s="57"/>
      <c r="HG33" s="57"/>
      <c r="HH33" s="57"/>
      <c r="HI33" s="57"/>
      <c r="HJ33" s="57"/>
      <c r="HK33" s="57"/>
      <c r="HL33" s="57"/>
      <c r="HM33" s="57"/>
      <c r="HN33" s="57"/>
      <c r="HO33" s="57"/>
      <c r="HP33" s="57"/>
      <c r="HQ33" s="57"/>
      <c r="HR33" s="57"/>
      <c r="HS33" s="57"/>
      <c r="HT33" s="57"/>
      <c r="HU33" s="57"/>
      <c r="HV33" s="57"/>
      <c r="HW33" s="57"/>
      <c r="HX33" s="57"/>
      <c r="HY33" s="57"/>
      <c r="HZ33" s="57"/>
      <c r="IA33" s="57"/>
      <c r="IB33" s="57"/>
      <c r="IC33" s="57"/>
      <c r="ID33" s="57"/>
      <c r="IE33" s="57"/>
      <c r="IF33" s="57"/>
      <c r="IG33" s="57"/>
      <c r="IH33" s="57"/>
      <c r="II33" s="57"/>
      <c r="IJ33" s="57"/>
      <c r="IK33" s="57"/>
      <c r="IL33" s="57"/>
      <c r="IM33" s="57"/>
      <c r="IN33" s="57"/>
      <c r="IO33" s="57"/>
      <c r="IP33" s="57"/>
      <c r="IQ33" s="57"/>
      <c r="IR33" s="57"/>
      <c r="IS33" s="57"/>
      <c r="IT33" s="57"/>
      <c r="IU33" s="57"/>
      <c r="IV33" s="57"/>
    </row>
    <row r="34" spans="1:256" s="59" customFormat="1" ht="42.95" customHeight="1">
      <c r="A34" s="60"/>
      <c r="B34" s="14">
        <v>28</v>
      </c>
      <c r="C34" s="27" t="s">
        <v>46</v>
      </c>
      <c r="D34" s="27"/>
      <c r="E34" s="27"/>
      <c r="F34" s="27"/>
    </row>
    <row r="35" spans="1:256" ht="45.75" customHeight="1">
      <c r="A35" s="18"/>
      <c r="B35" s="38"/>
      <c r="C35" s="19"/>
      <c r="D35" s="19"/>
      <c r="E35" s="18"/>
      <c r="F35" s="18"/>
      <c r="G35" s="17"/>
    </row>
    <row r="36" spans="1:256" ht="23.25">
      <c r="A36" s="18"/>
      <c r="B36" s="72"/>
      <c r="C36" s="72"/>
      <c r="D36" s="72"/>
      <c r="E36" s="72"/>
      <c r="F36" s="20"/>
      <c r="G36" s="17"/>
    </row>
    <row r="37" spans="1:256">
      <c r="A37" s="18"/>
      <c r="B37" s="9"/>
      <c r="C37" s="21"/>
      <c r="D37" s="21"/>
      <c r="E37" s="21"/>
      <c r="F37" s="21"/>
      <c r="G37" s="17"/>
    </row>
    <row r="38" spans="1:256">
      <c r="A38" s="18"/>
      <c r="B38" s="10"/>
      <c r="C38" s="22"/>
      <c r="D38" s="23"/>
      <c r="E38" s="24"/>
      <c r="F38" s="24"/>
      <c r="G38" s="17"/>
    </row>
    <row r="39" spans="1:256">
      <c r="A39" s="18"/>
      <c r="B39" s="39"/>
      <c r="C39" s="22"/>
      <c r="D39" s="20"/>
      <c r="E39" s="20"/>
      <c r="F39" s="20"/>
      <c r="G39" s="17"/>
    </row>
    <row r="40" spans="1:256">
      <c r="A40" s="18"/>
      <c r="B40" s="40"/>
      <c r="C40" s="18"/>
      <c r="D40" s="18"/>
      <c r="E40" s="18"/>
      <c r="F40" s="18"/>
      <c r="G40" s="17"/>
    </row>
    <row r="41" spans="1:256">
      <c r="A41" s="18"/>
      <c r="B41" s="40"/>
      <c r="C41" s="18"/>
      <c r="D41" s="18"/>
      <c r="E41" s="18"/>
      <c r="F41" s="18"/>
      <c r="G41" s="17"/>
    </row>
    <row r="42" spans="1:256">
      <c r="A42" s="18"/>
      <c r="B42" s="40"/>
      <c r="C42" s="18"/>
      <c r="D42" s="18"/>
      <c r="E42" s="18"/>
      <c r="F42" s="18"/>
      <c r="G42" s="17"/>
    </row>
    <row r="43" spans="1:256">
      <c r="A43" s="18"/>
      <c r="B43" s="40"/>
      <c r="C43" s="18"/>
      <c r="D43" s="18"/>
      <c r="E43" s="18"/>
      <c r="F43" s="18"/>
      <c r="G43" s="17"/>
    </row>
    <row r="44" spans="1:256">
      <c r="A44" s="18"/>
      <c r="B44" s="40"/>
      <c r="C44" s="18"/>
      <c r="D44" s="18"/>
      <c r="E44" s="18"/>
      <c r="F44" s="18"/>
      <c r="G44" s="17"/>
    </row>
    <row r="45" spans="1:256">
      <c r="A45" s="18"/>
      <c r="B45" s="40"/>
      <c r="C45" s="18"/>
      <c r="D45" s="18"/>
      <c r="E45" s="18"/>
      <c r="F45" s="18"/>
      <c r="G45" s="17"/>
    </row>
    <row r="46" spans="1:256">
      <c r="A46" s="18"/>
      <c r="B46" s="40"/>
      <c r="C46" s="18"/>
      <c r="D46" s="18"/>
      <c r="E46" s="18"/>
      <c r="F46" s="18"/>
      <c r="G46" s="17"/>
    </row>
    <row r="47" spans="1:256">
      <c r="A47" s="18"/>
      <c r="B47" s="40"/>
      <c r="C47" s="18"/>
      <c r="D47" s="18"/>
      <c r="E47" s="18"/>
      <c r="F47" s="18"/>
      <c r="G47" s="17"/>
    </row>
  </sheetData>
  <mergeCells count="2">
    <mergeCell ref="B25:B29"/>
    <mergeCell ref="B36:E36"/>
  </mergeCell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4D5B"/>
  </sheetPr>
  <dimension ref="A1:G33"/>
  <sheetViews>
    <sheetView topLeftCell="A22" workbookViewId="0">
      <selection activeCell="C20" sqref="C20"/>
    </sheetView>
  </sheetViews>
  <sheetFormatPr defaultColWidth="8.7109375" defaultRowHeight="14.25"/>
  <cols>
    <col min="1" max="1" width="3.7109375" style="46" customWidth="1"/>
    <col min="2" max="2" width="7.140625" style="46" customWidth="1"/>
    <col min="3" max="3" width="63.85546875" style="46" customWidth="1"/>
    <col min="4" max="4" width="78" style="46" customWidth="1"/>
    <col min="5" max="5" width="38.85546875" style="46" customWidth="1"/>
    <col min="6" max="16384" width="8.7109375" style="46"/>
  </cols>
  <sheetData>
    <row r="1" spans="1:5" ht="81.95" customHeight="1">
      <c r="B1" s="25"/>
      <c r="C1" s="25"/>
      <c r="D1" s="45" t="s">
        <v>8</v>
      </c>
    </row>
    <row r="2" spans="1:5" ht="42.95" customHeight="1">
      <c r="A2" s="47"/>
      <c r="B2" s="48" t="s">
        <v>41</v>
      </c>
      <c r="C2" s="48" t="s">
        <v>42</v>
      </c>
      <c r="D2" s="48" t="s">
        <v>43</v>
      </c>
      <c r="E2" s="49"/>
    </row>
    <row r="3" spans="1:5" s="52" customFormat="1" ht="42.95" customHeight="1">
      <c r="A3" s="50"/>
      <c r="B3" s="26">
        <v>1</v>
      </c>
      <c r="C3" s="27" t="s">
        <v>9</v>
      </c>
      <c r="D3" s="26"/>
      <c r="E3" s="51"/>
    </row>
    <row r="4" spans="1:5" s="52" customFormat="1" ht="42.95" customHeight="1">
      <c r="A4" s="50"/>
      <c r="B4" s="32">
        <v>2</v>
      </c>
      <c r="C4" s="33" t="s">
        <v>10</v>
      </c>
      <c r="D4" s="33"/>
      <c r="E4" s="51"/>
    </row>
    <row r="5" spans="1:5" s="52" customFormat="1" ht="42.95" customHeight="1">
      <c r="A5" s="50"/>
      <c r="B5" s="26">
        <v>3</v>
      </c>
      <c r="C5" s="27" t="s">
        <v>11</v>
      </c>
      <c r="D5" s="27"/>
      <c r="E5" s="51"/>
    </row>
    <row r="6" spans="1:5" s="52" customFormat="1" ht="42.95" customHeight="1">
      <c r="A6" s="50"/>
      <c r="B6" s="32">
        <v>4</v>
      </c>
      <c r="C6" s="33" t="s">
        <v>12</v>
      </c>
      <c r="D6" s="33"/>
      <c r="E6" s="51"/>
    </row>
    <row r="7" spans="1:5" s="52" customFormat="1" ht="42.95" customHeight="1">
      <c r="A7" s="50"/>
      <c r="B7" s="26">
        <v>5</v>
      </c>
      <c r="C7" s="27" t="s">
        <v>13</v>
      </c>
      <c r="D7" s="27"/>
      <c r="E7" s="51"/>
    </row>
    <row r="8" spans="1:5" s="52" customFormat="1" ht="42.95" customHeight="1">
      <c r="A8" s="50"/>
      <c r="B8" s="32">
        <v>6</v>
      </c>
      <c r="C8" s="33" t="s">
        <v>14</v>
      </c>
      <c r="D8" s="33"/>
      <c r="E8" s="51"/>
    </row>
    <row r="9" spans="1:5" s="52" customFormat="1" ht="42.95" customHeight="1">
      <c r="A9" s="50"/>
      <c r="B9" s="26">
        <v>7</v>
      </c>
      <c r="C9" s="27" t="s">
        <v>15</v>
      </c>
      <c r="D9" s="27"/>
      <c r="E9" s="51"/>
    </row>
    <row r="10" spans="1:5" s="52" customFormat="1" ht="42.95" customHeight="1">
      <c r="A10" s="50"/>
      <c r="B10" s="32">
        <v>8</v>
      </c>
      <c r="C10" s="33" t="s">
        <v>16</v>
      </c>
      <c r="D10" s="33"/>
      <c r="E10" s="51"/>
    </row>
    <row r="11" spans="1:5" s="52" customFormat="1" ht="42.95" customHeight="1">
      <c r="A11" s="50"/>
      <c r="B11" s="26">
        <v>9</v>
      </c>
      <c r="C11" s="27" t="s">
        <v>17</v>
      </c>
      <c r="D11" s="27"/>
      <c r="E11" s="51"/>
    </row>
    <row r="12" spans="1:5" s="52" customFormat="1" ht="42.95" customHeight="1">
      <c r="A12" s="50"/>
      <c r="B12" s="32">
        <v>10</v>
      </c>
      <c r="C12" s="33" t="s">
        <v>18</v>
      </c>
      <c r="D12" s="33"/>
      <c r="E12" s="51"/>
    </row>
    <row r="13" spans="1:5" s="52" customFormat="1" ht="42.95" customHeight="1">
      <c r="A13" s="50"/>
      <c r="B13" s="26">
        <v>11</v>
      </c>
      <c r="C13" s="27" t="s">
        <v>34</v>
      </c>
      <c r="D13" s="27"/>
      <c r="E13" s="51"/>
    </row>
    <row r="14" spans="1:5" s="52" customFormat="1" ht="42.95" customHeight="1">
      <c r="A14" s="50"/>
      <c r="B14" s="32">
        <v>12</v>
      </c>
      <c r="C14" s="33" t="s">
        <v>20</v>
      </c>
      <c r="D14" s="33"/>
      <c r="E14" s="51"/>
    </row>
    <row r="15" spans="1:5" s="52" customFormat="1" ht="42.95" customHeight="1">
      <c r="A15" s="50"/>
      <c r="B15" s="26">
        <v>13</v>
      </c>
      <c r="C15" s="27" t="s">
        <v>21</v>
      </c>
      <c r="D15" s="27"/>
      <c r="E15" s="51"/>
    </row>
    <row r="16" spans="1:5" s="52" customFormat="1" ht="42.95" customHeight="1">
      <c r="A16" s="50"/>
      <c r="B16" s="32">
        <v>14</v>
      </c>
      <c r="C16" s="33" t="s">
        <v>22</v>
      </c>
      <c r="D16" s="33"/>
      <c r="E16" s="51"/>
    </row>
    <row r="17" spans="1:7" s="52" customFormat="1" ht="42.95" customHeight="1">
      <c r="A17" s="50"/>
      <c r="B17" s="26">
        <v>15</v>
      </c>
      <c r="C17" s="27" t="s">
        <v>23</v>
      </c>
      <c r="D17" s="27"/>
      <c r="E17" s="51"/>
    </row>
    <row r="18" spans="1:7" s="52" customFormat="1" ht="42.95" customHeight="1">
      <c r="A18" s="50"/>
      <c r="B18" s="32">
        <v>16</v>
      </c>
      <c r="C18" s="33" t="s">
        <v>24</v>
      </c>
      <c r="D18" s="33"/>
      <c r="E18" s="51"/>
    </row>
    <row r="19" spans="1:7" s="52" customFormat="1" ht="42.95" customHeight="1">
      <c r="A19" s="50"/>
      <c r="B19" s="26">
        <v>17</v>
      </c>
      <c r="C19" s="27" t="s">
        <v>25</v>
      </c>
      <c r="D19" s="27"/>
      <c r="E19" s="51"/>
    </row>
    <row r="20" spans="1:7" s="52" customFormat="1" ht="42.95" customHeight="1">
      <c r="A20" s="50"/>
      <c r="B20" s="32">
        <v>18</v>
      </c>
      <c r="C20" s="33" t="s">
        <v>63</v>
      </c>
      <c r="D20" s="33"/>
      <c r="E20" s="51"/>
    </row>
    <row r="21" spans="1:7" ht="45.75" customHeight="1">
      <c r="A21" s="53"/>
      <c r="B21" s="7"/>
      <c r="C21" s="53"/>
      <c r="D21" s="53"/>
      <c r="E21" s="53"/>
      <c r="F21" s="53"/>
      <c r="G21" s="49"/>
    </row>
    <row r="22" spans="1:7" ht="23.25">
      <c r="A22" s="53"/>
      <c r="B22" s="72"/>
      <c r="C22" s="72"/>
      <c r="D22" s="72"/>
      <c r="E22" s="72"/>
      <c r="F22" s="54"/>
      <c r="G22" s="49"/>
    </row>
    <row r="23" spans="1:7">
      <c r="A23" s="53"/>
      <c r="B23" s="9"/>
      <c r="C23" s="9"/>
      <c r="D23" s="9"/>
      <c r="E23" s="9"/>
      <c r="F23" s="54"/>
      <c r="G23" s="49"/>
    </row>
    <row r="24" spans="1:7">
      <c r="A24" s="53"/>
      <c r="B24" s="10"/>
      <c r="C24" s="11"/>
      <c r="D24" s="12"/>
      <c r="E24" s="13"/>
      <c r="F24" s="54"/>
      <c r="G24" s="49"/>
    </row>
    <row r="25" spans="1:7">
      <c r="A25" s="53"/>
      <c r="B25" s="54"/>
      <c r="C25" s="11"/>
      <c r="D25" s="54"/>
      <c r="E25" s="54"/>
      <c r="F25" s="54"/>
      <c r="G25" s="49"/>
    </row>
    <row r="26" spans="1:7">
      <c r="A26" s="53"/>
      <c r="B26" s="53"/>
      <c r="C26" s="53"/>
      <c r="D26" s="53"/>
      <c r="E26" s="53"/>
      <c r="F26" s="53"/>
      <c r="G26" s="49"/>
    </row>
    <row r="27" spans="1:7">
      <c r="A27" s="53"/>
      <c r="B27" s="53"/>
      <c r="C27" s="53"/>
      <c r="D27" s="53"/>
      <c r="E27" s="53"/>
      <c r="F27" s="53"/>
      <c r="G27" s="49"/>
    </row>
    <row r="28" spans="1:7">
      <c r="A28" s="53"/>
      <c r="B28" s="53"/>
      <c r="C28" s="53"/>
      <c r="D28" s="53"/>
      <c r="E28" s="53"/>
      <c r="F28" s="53"/>
      <c r="G28" s="49"/>
    </row>
    <row r="29" spans="1:7">
      <c r="A29" s="53"/>
      <c r="B29" s="53"/>
      <c r="C29" s="53"/>
      <c r="D29" s="53"/>
      <c r="E29" s="53"/>
      <c r="F29" s="53"/>
      <c r="G29" s="49"/>
    </row>
    <row r="30" spans="1:7">
      <c r="A30" s="53"/>
      <c r="B30" s="53"/>
      <c r="C30" s="53"/>
      <c r="D30" s="53"/>
      <c r="E30" s="53"/>
      <c r="F30" s="53"/>
      <c r="G30" s="49"/>
    </row>
    <row r="31" spans="1:7">
      <c r="A31" s="53"/>
      <c r="B31" s="53"/>
      <c r="C31" s="53"/>
      <c r="D31" s="53"/>
      <c r="E31" s="53"/>
      <c r="F31" s="53"/>
      <c r="G31" s="49"/>
    </row>
    <row r="32" spans="1:7">
      <c r="A32" s="53"/>
      <c r="B32" s="53"/>
      <c r="C32" s="53"/>
      <c r="D32" s="53"/>
      <c r="E32" s="53"/>
      <c r="F32" s="53"/>
      <c r="G32" s="49"/>
    </row>
    <row r="33" spans="1:7">
      <c r="A33" s="53"/>
      <c r="B33" s="53"/>
      <c r="C33" s="53"/>
      <c r="D33" s="53"/>
      <c r="E33" s="53"/>
      <c r="F33" s="53"/>
      <c r="G33" s="49"/>
    </row>
  </sheetData>
  <sheetProtection selectLockedCells="1" selectUnlockedCells="1"/>
  <mergeCells count="1">
    <mergeCell ref="B22:E22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"/>
  <sheetViews>
    <sheetView workbookViewId="0"/>
  </sheetViews>
  <sheetFormatPr defaultColWidth="8.7109375" defaultRowHeight="15"/>
  <cols>
    <col min="1" max="16384" width="8.7109375" style="1"/>
  </cols>
  <sheetData>
    <row r="1" spans="1:55">
      <c r="A1" s="1" t="e">
        <f>NA()</f>
        <v>#N/A</v>
      </c>
      <c r="B1" s="1" t="e">
        <f>AND(#REF!,"AAAAAB7//QE=")</f>
        <v>#REF!</v>
      </c>
      <c r="C1" s="1" t="e">
        <f>AND(#REF!,"AAAAAB7//QI=")</f>
        <v>#REF!</v>
      </c>
      <c r="D1" s="1" t="e">
        <f>AND(#REF!,"AAAAAB7//QM=")</f>
        <v>#REF!</v>
      </c>
      <c r="E1" s="1" t="e">
        <f>NA()</f>
        <v>#N/A</v>
      </c>
      <c r="F1" s="1" t="e">
        <f>AND(#REF!,"AAAAAB7//QU=")</f>
        <v>#REF!</v>
      </c>
      <c r="G1" s="1" t="e">
        <f>AND(#REF!,"AAAAAB7//QY=")</f>
        <v>#REF!</v>
      </c>
      <c r="H1" s="1" t="e">
        <f>NA()</f>
        <v>#N/A</v>
      </c>
      <c r="I1" s="1" t="e">
        <f>AND(#REF!,"AAAAAB7//Qg=")</f>
        <v>#REF!</v>
      </c>
      <c r="J1" s="1" t="e">
        <f>AND(#REF!,"AAAAAB7//Qk=")</f>
        <v>#REF!</v>
      </c>
      <c r="K1" s="1" t="e">
        <f>NA()</f>
        <v>#N/A</v>
      </c>
      <c r="L1" s="1" t="e">
        <f>AND(#REF!,"AAAAAB7//Qs=")</f>
        <v>#REF!</v>
      </c>
      <c r="M1" s="1" t="e">
        <f>AND(#REF!,"AAAAAB7//Qw=")</f>
        <v>#REF!</v>
      </c>
      <c r="N1" s="1" t="e">
        <f>NA()</f>
        <v>#N/A</v>
      </c>
      <c r="O1" s="1" t="e">
        <f>AND(#REF!,"AAAAAB7//Q4=")</f>
        <v>#REF!</v>
      </c>
      <c r="P1" s="1" t="e">
        <f>AND(#REF!,"AAAAAB7//Q8=")</f>
        <v>#REF!</v>
      </c>
      <c r="Q1" s="1" t="e">
        <f>NA()</f>
        <v>#N/A</v>
      </c>
      <c r="R1" s="1" t="e">
        <f>AND(#REF!,"AAAAAB7//RE=")</f>
        <v>#REF!</v>
      </c>
      <c r="S1" s="1" t="e">
        <f>AND(#REF!,"AAAAAB7//RI=")</f>
        <v>#REF!</v>
      </c>
      <c r="T1" s="1" t="e">
        <f>NA()</f>
        <v>#N/A</v>
      </c>
      <c r="U1" s="1" t="e">
        <f>AND(#REF!,"AAAAAB7//RQ=")</f>
        <v>#REF!</v>
      </c>
      <c r="V1" s="1" t="e">
        <f>AND(#REF!,"AAAAAB7//RU=")</f>
        <v>#REF!</v>
      </c>
      <c r="W1" s="1" t="e">
        <f>NA()</f>
        <v>#N/A</v>
      </c>
      <c r="X1" s="1" t="e">
        <f>AND(#REF!,"AAAAAB7//Rc=")</f>
        <v>#REF!</v>
      </c>
      <c r="Y1" s="1" t="e">
        <f>AND(#REF!,"AAAAAB7//Rg=")</f>
        <v>#REF!</v>
      </c>
      <c r="Z1" s="1" t="e">
        <f>NA()</f>
        <v>#N/A</v>
      </c>
      <c r="AA1" s="1" t="e">
        <f>AND(#REF!,"AAAAAB7//Ro=")</f>
        <v>#REF!</v>
      </c>
      <c r="AB1" s="1" t="e">
        <f>AND(#REF!,"AAAAAB7//Rs=")</f>
        <v>#REF!</v>
      </c>
      <c r="AC1" s="1" t="e">
        <f>NA()</f>
        <v>#N/A</v>
      </c>
      <c r="AD1" s="1" t="e">
        <f>AND(#REF!,"AAAAAB7//R0=")</f>
        <v>#REF!</v>
      </c>
      <c r="AE1" s="1" t="e">
        <f>AND(#REF!,"AAAAAB7//R4=")</f>
        <v>#REF!</v>
      </c>
      <c r="AF1" s="1" t="e">
        <f>NA()</f>
        <v>#N/A</v>
      </c>
      <c r="AG1" s="1" t="e">
        <f>AND(#REF!,"AAAAAB7//SA=")</f>
        <v>#REF!</v>
      </c>
      <c r="AH1" s="1" t="e">
        <f>AND(#REF!,"AAAAAB7//SE=")</f>
        <v>#REF!</v>
      </c>
      <c r="AI1" s="1" t="e">
        <f>NA()</f>
        <v>#N/A</v>
      </c>
      <c r="AJ1" s="1" t="e">
        <f>AND(#REF!,"AAAAAB7//SM=")</f>
        <v>#REF!</v>
      </c>
      <c r="AK1" s="1" t="e">
        <f>AND(#REF!,"AAAAAB7//SQ=")</f>
        <v>#REF!</v>
      </c>
      <c r="AL1" s="1" t="e">
        <f>NA()</f>
        <v>#N/A</v>
      </c>
      <c r="AM1" s="1" t="e">
        <f>AND(#REF!,"AAAAAB7//SY=")</f>
        <v>#REF!</v>
      </c>
      <c r="AN1" s="1" t="e">
        <f>AND(#REF!,"AAAAAB7//Sc=")</f>
        <v>#REF!</v>
      </c>
      <c r="AO1" s="1" t="e">
        <f>NA()</f>
        <v>#N/A</v>
      </c>
      <c r="AP1" s="1" t="e">
        <f>AND(#REF!,"AAAAAB7//Sk=")</f>
        <v>#REF!</v>
      </c>
      <c r="AQ1" s="1" t="e">
        <f>AND(#REF!,"AAAAAB7//So=")</f>
        <v>#REF!</v>
      </c>
      <c r="AR1" s="1" t="e">
        <f>NA()</f>
        <v>#N/A</v>
      </c>
      <c r="AS1" s="1" t="e">
        <f>AND(#REF!,"AAAAAB7//Sw=")</f>
        <v>#REF!</v>
      </c>
      <c r="AT1" s="1" t="e">
        <f>AND(#REF!,"AAAAAB7//S0=")</f>
        <v>#REF!</v>
      </c>
      <c r="AU1" s="1" t="e">
        <f>IF(#REF!,"AAAAAB7//S4=",0)</f>
        <v>#REF!</v>
      </c>
      <c r="AV1" s="1" t="e">
        <f>IF(#REF!,"AAAAAB7//S8=",0)</f>
        <v>#REF!</v>
      </c>
      <c r="AW1" s="1" t="e">
        <f>IF(#REF!,"AAAAAB7//TA=",0)</f>
        <v>#REF!</v>
      </c>
      <c r="AX1" s="1" t="e">
        <f>NA()</f>
        <v>#N/A</v>
      </c>
      <c r="AY1" s="1" t="e">
        <f>AND(#REF!,"AAAAAB7//TI=")</f>
        <v>#REF!</v>
      </c>
      <c r="AZ1" s="1" t="e">
        <f>IF(#REF!,"AAAAAB7//TM=",0)</f>
        <v>#REF!</v>
      </c>
      <c r="BA1" s="1" t="e">
        <f>NA()</f>
        <v>#N/A</v>
      </c>
      <c r="BB1" s="1" t="e">
        <f>AND(#REF!,"AAAAAB7//TU=")</f>
        <v>#REF!</v>
      </c>
      <c r="BC1" s="1" t="e">
        <f>IF(#REF!,"AAAAAB7//TY=",0)</f>
        <v>#REF!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88A97"/>
  </sheetPr>
  <dimension ref="A1:G30"/>
  <sheetViews>
    <sheetView workbookViewId="0">
      <selection activeCell="D4" sqref="D4"/>
    </sheetView>
  </sheetViews>
  <sheetFormatPr defaultColWidth="8.7109375" defaultRowHeight="15"/>
  <cols>
    <col min="1" max="1" width="3.7109375" style="2" customWidth="1"/>
    <col min="2" max="2" width="7.140625" style="41" customWidth="1"/>
    <col min="3" max="3" width="63.85546875" style="2" customWidth="1"/>
    <col min="4" max="4" width="78" style="2" customWidth="1"/>
    <col min="5" max="5" width="38.85546875" style="2" customWidth="1"/>
    <col min="6" max="16384" width="8.7109375" style="2"/>
  </cols>
  <sheetData>
    <row r="1" spans="1:5" ht="81.95" customHeight="1">
      <c r="B1" s="5"/>
      <c r="C1" s="16"/>
      <c r="D1" s="28" t="s">
        <v>26</v>
      </c>
    </row>
    <row r="2" spans="1:5" ht="42.95" customHeight="1">
      <c r="A2" s="3"/>
      <c r="B2" s="37" t="s">
        <v>41</v>
      </c>
      <c r="C2" s="31" t="s">
        <v>42</v>
      </c>
      <c r="D2" s="31" t="s">
        <v>43</v>
      </c>
      <c r="E2" s="4"/>
    </row>
    <row r="3" spans="1:5" ht="42.95" customHeight="1">
      <c r="A3" s="3"/>
      <c r="B3" s="42">
        <v>1</v>
      </c>
      <c r="C3" s="30" t="s">
        <v>9</v>
      </c>
      <c r="D3" s="29"/>
      <c r="E3" s="4"/>
    </row>
    <row r="4" spans="1:5" ht="42.95" customHeight="1">
      <c r="A4" s="3"/>
      <c r="B4" s="43">
        <v>2</v>
      </c>
      <c r="C4" s="33" t="s">
        <v>10</v>
      </c>
      <c r="D4" s="33"/>
      <c r="E4" s="4"/>
    </row>
    <row r="5" spans="1:5" ht="42.95" customHeight="1">
      <c r="A5" s="3"/>
      <c r="B5" s="14">
        <v>3</v>
      </c>
      <c r="C5" s="27" t="s">
        <v>11</v>
      </c>
      <c r="D5" s="27"/>
      <c r="E5" s="4"/>
    </row>
    <row r="6" spans="1:5" ht="42.95" customHeight="1">
      <c r="A6" s="3"/>
      <c r="B6" s="43">
        <v>4</v>
      </c>
      <c r="C6" s="33" t="s">
        <v>12</v>
      </c>
      <c r="D6" s="33"/>
      <c r="E6" s="4"/>
    </row>
    <row r="7" spans="1:5" ht="42.95" customHeight="1">
      <c r="A7" s="3"/>
      <c r="B7" s="14">
        <v>5</v>
      </c>
      <c r="C7" s="27" t="s">
        <v>27</v>
      </c>
      <c r="D7" s="27"/>
      <c r="E7" s="4"/>
    </row>
    <row r="8" spans="1:5" ht="42.95" customHeight="1">
      <c r="A8" s="3"/>
      <c r="B8" s="43">
        <v>6</v>
      </c>
      <c r="C8" s="33" t="s">
        <v>28</v>
      </c>
      <c r="D8" s="33"/>
      <c r="E8" s="4"/>
    </row>
    <row r="9" spans="1:5" ht="42.95" customHeight="1">
      <c r="A9" s="3"/>
      <c r="B9" s="14">
        <v>7</v>
      </c>
      <c r="C9" s="27" t="s">
        <v>29</v>
      </c>
      <c r="D9" s="27"/>
      <c r="E9" s="4"/>
    </row>
    <row r="10" spans="1:5" ht="42.95" customHeight="1">
      <c r="A10" s="3"/>
      <c r="B10" s="43">
        <v>8</v>
      </c>
      <c r="C10" s="33" t="s">
        <v>30</v>
      </c>
      <c r="D10" s="33"/>
      <c r="E10" s="4"/>
    </row>
    <row r="11" spans="1:5" ht="42.95" customHeight="1">
      <c r="A11" s="3"/>
      <c r="B11" s="14">
        <v>9</v>
      </c>
      <c r="C11" s="27" t="s">
        <v>16</v>
      </c>
      <c r="D11" s="27"/>
      <c r="E11" s="4"/>
    </row>
    <row r="12" spans="1:5" ht="42.95" customHeight="1">
      <c r="A12" s="3"/>
      <c r="B12" s="43">
        <v>10</v>
      </c>
      <c r="C12" s="33" t="s">
        <v>17</v>
      </c>
      <c r="D12" s="33"/>
      <c r="E12" s="4"/>
    </row>
    <row r="13" spans="1:5" ht="42.95" customHeight="1">
      <c r="A13" s="3"/>
      <c r="B13" s="14">
        <v>11</v>
      </c>
      <c r="C13" s="27" t="s">
        <v>18</v>
      </c>
      <c r="D13" s="27"/>
      <c r="E13" s="4"/>
    </row>
    <row r="14" spans="1:5" ht="42.95" customHeight="1">
      <c r="A14" s="3"/>
      <c r="B14" s="43">
        <v>12</v>
      </c>
      <c r="C14" s="33" t="s">
        <v>31</v>
      </c>
      <c r="D14" s="33"/>
      <c r="E14" s="4"/>
    </row>
    <row r="15" spans="1:5" ht="42.95" customHeight="1">
      <c r="A15" s="3"/>
      <c r="B15" s="14">
        <v>13</v>
      </c>
      <c r="C15" s="27" t="s">
        <v>52</v>
      </c>
      <c r="D15" s="27"/>
      <c r="E15" s="4"/>
    </row>
    <row r="16" spans="1:5" ht="42.95" customHeight="1">
      <c r="A16" s="3"/>
      <c r="B16" s="43">
        <v>14</v>
      </c>
      <c r="C16" s="33" t="s">
        <v>17</v>
      </c>
      <c r="D16" s="33"/>
      <c r="E16" s="4"/>
    </row>
    <row r="17" spans="1:7" ht="42.95" customHeight="1">
      <c r="A17" s="3"/>
      <c r="B17" s="14">
        <v>15</v>
      </c>
      <c r="C17" s="27" t="s">
        <v>18</v>
      </c>
      <c r="D17" s="27"/>
      <c r="E17" s="4"/>
    </row>
    <row r="18" spans="1:7" ht="45.75" customHeight="1">
      <c r="A18" s="6"/>
      <c r="B18" s="44"/>
      <c r="C18" s="6"/>
      <c r="D18" s="6"/>
      <c r="E18" s="6"/>
      <c r="F18" s="6"/>
      <c r="G18" s="4"/>
    </row>
    <row r="19" spans="1:7" ht="23.25">
      <c r="A19" s="6"/>
      <c r="B19" s="72"/>
      <c r="C19" s="72"/>
      <c r="D19" s="72"/>
      <c r="E19" s="72"/>
      <c r="F19" s="8"/>
      <c r="G19" s="4"/>
    </row>
    <row r="20" spans="1:7">
      <c r="A20" s="6"/>
      <c r="B20" s="9"/>
      <c r="C20" s="9"/>
      <c r="D20" s="9"/>
      <c r="E20" s="9"/>
      <c r="F20" s="8"/>
      <c r="G20" s="4"/>
    </row>
    <row r="21" spans="1:7">
      <c r="A21" s="6"/>
      <c r="B21" s="10"/>
      <c r="C21" s="11"/>
      <c r="D21" s="12"/>
      <c r="E21" s="13"/>
      <c r="F21" s="8"/>
      <c r="G21" s="4"/>
    </row>
    <row r="22" spans="1:7">
      <c r="A22" s="6"/>
      <c r="B22" s="39"/>
      <c r="C22" s="11"/>
      <c r="D22" s="8"/>
      <c r="E22" s="8"/>
      <c r="F22" s="8"/>
      <c r="G22" s="4"/>
    </row>
    <row r="23" spans="1:7">
      <c r="A23" s="6"/>
      <c r="B23" s="40"/>
      <c r="C23" s="6"/>
      <c r="D23" s="6"/>
      <c r="E23" s="6"/>
      <c r="F23" s="6"/>
      <c r="G23" s="4"/>
    </row>
    <row r="24" spans="1:7">
      <c r="A24" s="6"/>
      <c r="B24" s="40"/>
      <c r="C24" s="6"/>
      <c r="D24" s="6"/>
      <c r="E24" s="6"/>
      <c r="F24" s="6"/>
      <c r="G24" s="4"/>
    </row>
    <row r="25" spans="1:7">
      <c r="A25" s="6"/>
      <c r="B25" s="40"/>
      <c r="C25" s="6"/>
      <c r="D25" s="6"/>
      <c r="E25" s="6"/>
      <c r="F25" s="6"/>
      <c r="G25" s="4"/>
    </row>
    <row r="26" spans="1:7">
      <c r="A26" s="6"/>
      <c r="B26" s="40"/>
      <c r="C26" s="6"/>
      <c r="D26" s="6"/>
      <c r="E26" s="6"/>
      <c r="F26" s="6"/>
      <c r="G26" s="4"/>
    </row>
    <row r="27" spans="1:7">
      <c r="A27" s="6"/>
      <c r="B27" s="40"/>
      <c r="C27" s="6"/>
      <c r="D27" s="6"/>
      <c r="E27" s="6"/>
      <c r="F27" s="6"/>
      <c r="G27" s="4"/>
    </row>
    <row r="28" spans="1:7">
      <c r="A28" s="6"/>
      <c r="B28" s="40"/>
      <c r="C28" s="6"/>
      <c r="D28" s="6"/>
      <c r="E28" s="6"/>
      <c r="F28" s="6"/>
      <c r="G28" s="4"/>
    </row>
    <row r="29" spans="1:7">
      <c r="A29" s="6"/>
      <c r="B29" s="40"/>
      <c r="C29" s="6"/>
      <c r="D29" s="6"/>
      <c r="E29" s="6"/>
      <c r="F29" s="6"/>
      <c r="G29" s="4"/>
    </row>
    <row r="30" spans="1:7">
      <c r="A30" s="6"/>
      <c r="B30" s="40"/>
      <c r="C30" s="6"/>
      <c r="D30" s="6"/>
      <c r="E30" s="6"/>
      <c r="F30" s="6"/>
      <c r="G30" s="4"/>
    </row>
  </sheetData>
  <sheetProtection selectLockedCells="1" selectUnlockedCells="1"/>
  <mergeCells count="1">
    <mergeCell ref="B19:E19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workbookViewId="0">
      <selection activeCell="B26" sqref="B26"/>
    </sheetView>
  </sheetViews>
  <sheetFormatPr defaultRowHeight="12.75"/>
  <cols>
    <col min="1" max="1" width="8.85546875" style="61"/>
    <col min="2" max="2" width="51" style="61" bestFit="1" customWidth="1"/>
    <col min="3" max="5" width="41.28515625" style="61" customWidth="1"/>
    <col min="6" max="6" width="40.7109375" style="61" customWidth="1"/>
    <col min="7" max="7" width="34.7109375" style="61" customWidth="1"/>
    <col min="8" max="8" width="35.7109375" style="61" customWidth="1"/>
    <col min="9" max="9" width="36.28515625" style="61" customWidth="1"/>
    <col min="10" max="10" width="35.28515625" style="61" customWidth="1"/>
    <col min="11" max="257" width="8.85546875" style="61"/>
    <col min="258" max="258" width="46.28515625" style="61" customWidth="1"/>
    <col min="259" max="259" width="41.28515625" style="61" customWidth="1"/>
    <col min="260" max="513" width="8.85546875" style="61"/>
    <col min="514" max="514" width="46.28515625" style="61" customWidth="1"/>
    <col min="515" max="515" width="41.28515625" style="61" customWidth="1"/>
    <col min="516" max="769" width="8.85546875" style="61"/>
    <col min="770" max="770" width="46.28515625" style="61" customWidth="1"/>
    <col min="771" max="771" width="41.28515625" style="61" customWidth="1"/>
    <col min="772" max="1025" width="8.85546875" style="61"/>
    <col min="1026" max="1026" width="46.28515625" style="61" customWidth="1"/>
    <col min="1027" max="1027" width="41.28515625" style="61" customWidth="1"/>
    <col min="1028" max="1281" width="8.85546875" style="61"/>
    <col min="1282" max="1282" width="46.28515625" style="61" customWidth="1"/>
    <col min="1283" max="1283" width="41.28515625" style="61" customWidth="1"/>
    <col min="1284" max="1537" width="8.85546875" style="61"/>
    <col min="1538" max="1538" width="46.28515625" style="61" customWidth="1"/>
    <col min="1539" max="1539" width="41.28515625" style="61" customWidth="1"/>
    <col min="1540" max="1793" width="8.85546875" style="61"/>
    <col min="1794" max="1794" width="46.28515625" style="61" customWidth="1"/>
    <col min="1795" max="1795" width="41.28515625" style="61" customWidth="1"/>
    <col min="1796" max="2049" width="8.85546875" style="61"/>
    <col min="2050" max="2050" width="46.28515625" style="61" customWidth="1"/>
    <col min="2051" max="2051" width="41.28515625" style="61" customWidth="1"/>
    <col min="2052" max="2305" width="8.85546875" style="61"/>
    <col min="2306" max="2306" width="46.28515625" style="61" customWidth="1"/>
    <col min="2307" max="2307" width="41.28515625" style="61" customWidth="1"/>
    <col min="2308" max="2561" width="8.85546875" style="61"/>
    <col min="2562" max="2562" width="46.28515625" style="61" customWidth="1"/>
    <col min="2563" max="2563" width="41.28515625" style="61" customWidth="1"/>
    <col min="2564" max="2817" width="8.85546875" style="61"/>
    <col min="2818" max="2818" width="46.28515625" style="61" customWidth="1"/>
    <col min="2819" max="2819" width="41.28515625" style="61" customWidth="1"/>
    <col min="2820" max="3073" width="8.85546875" style="61"/>
    <col min="3074" max="3074" width="46.28515625" style="61" customWidth="1"/>
    <col min="3075" max="3075" width="41.28515625" style="61" customWidth="1"/>
    <col min="3076" max="3329" width="8.85546875" style="61"/>
    <col min="3330" max="3330" width="46.28515625" style="61" customWidth="1"/>
    <col min="3331" max="3331" width="41.28515625" style="61" customWidth="1"/>
    <col min="3332" max="3585" width="8.85546875" style="61"/>
    <col min="3586" max="3586" width="46.28515625" style="61" customWidth="1"/>
    <col min="3587" max="3587" width="41.28515625" style="61" customWidth="1"/>
    <col min="3588" max="3841" width="8.85546875" style="61"/>
    <col min="3842" max="3842" width="46.28515625" style="61" customWidth="1"/>
    <col min="3843" max="3843" width="41.28515625" style="61" customWidth="1"/>
    <col min="3844" max="4097" width="8.85546875" style="61"/>
    <col min="4098" max="4098" width="46.28515625" style="61" customWidth="1"/>
    <col min="4099" max="4099" width="41.28515625" style="61" customWidth="1"/>
    <col min="4100" max="4353" width="8.85546875" style="61"/>
    <col min="4354" max="4354" width="46.28515625" style="61" customWidth="1"/>
    <col min="4355" max="4355" width="41.28515625" style="61" customWidth="1"/>
    <col min="4356" max="4609" width="8.85546875" style="61"/>
    <col min="4610" max="4610" width="46.28515625" style="61" customWidth="1"/>
    <col min="4611" max="4611" width="41.28515625" style="61" customWidth="1"/>
    <col min="4612" max="4865" width="8.85546875" style="61"/>
    <col min="4866" max="4866" width="46.28515625" style="61" customWidth="1"/>
    <col min="4867" max="4867" width="41.28515625" style="61" customWidth="1"/>
    <col min="4868" max="5121" width="8.85546875" style="61"/>
    <col min="5122" max="5122" width="46.28515625" style="61" customWidth="1"/>
    <col min="5123" max="5123" width="41.28515625" style="61" customWidth="1"/>
    <col min="5124" max="5377" width="8.85546875" style="61"/>
    <col min="5378" max="5378" width="46.28515625" style="61" customWidth="1"/>
    <col min="5379" max="5379" width="41.28515625" style="61" customWidth="1"/>
    <col min="5380" max="5633" width="8.85546875" style="61"/>
    <col min="5634" max="5634" width="46.28515625" style="61" customWidth="1"/>
    <col min="5635" max="5635" width="41.28515625" style="61" customWidth="1"/>
    <col min="5636" max="5889" width="8.85546875" style="61"/>
    <col min="5890" max="5890" width="46.28515625" style="61" customWidth="1"/>
    <col min="5891" max="5891" width="41.28515625" style="61" customWidth="1"/>
    <col min="5892" max="6145" width="8.85546875" style="61"/>
    <col min="6146" max="6146" width="46.28515625" style="61" customWidth="1"/>
    <col min="6147" max="6147" width="41.28515625" style="61" customWidth="1"/>
    <col min="6148" max="6401" width="8.85546875" style="61"/>
    <col min="6402" max="6402" width="46.28515625" style="61" customWidth="1"/>
    <col min="6403" max="6403" width="41.28515625" style="61" customWidth="1"/>
    <col min="6404" max="6657" width="8.85546875" style="61"/>
    <col min="6658" max="6658" width="46.28515625" style="61" customWidth="1"/>
    <col min="6659" max="6659" width="41.28515625" style="61" customWidth="1"/>
    <col min="6660" max="6913" width="8.85546875" style="61"/>
    <col min="6914" max="6914" width="46.28515625" style="61" customWidth="1"/>
    <col min="6915" max="6915" width="41.28515625" style="61" customWidth="1"/>
    <col min="6916" max="7169" width="8.85546875" style="61"/>
    <col min="7170" max="7170" width="46.28515625" style="61" customWidth="1"/>
    <col min="7171" max="7171" width="41.28515625" style="61" customWidth="1"/>
    <col min="7172" max="7425" width="8.85546875" style="61"/>
    <col min="7426" max="7426" width="46.28515625" style="61" customWidth="1"/>
    <col min="7427" max="7427" width="41.28515625" style="61" customWidth="1"/>
    <col min="7428" max="7681" width="8.85546875" style="61"/>
    <col min="7682" max="7682" width="46.28515625" style="61" customWidth="1"/>
    <col min="7683" max="7683" width="41.28515625" style="61" customWidth="1"/>
    <col min="7684" max="7937" width="8.85546875" style="61"/>
    <col min="7938" max="7938" width="46.28515625" style="61" customWidth="1"/>
    <col min="7939" max="7939" width="41.28515625" style="61" customWidth="1"/>
    <col min="7940" max="8193" width="8.85546875" style="61"/>
    <col min="8194" max="8194" width="46.28515625" style="61" customWidth="1"/>
    <col min="8195" max="8195" width="41.28515625" style="61" customWidth="1"/>
    <col min="8196" max="8449" width="8.85546875" style="61"/>
    <col min="8450" max="8450" width="46.28515625" style="61" customWidth="1"/>
    <col min="8451" max="8451" width="41.28515625" style="61" customWidth="1"/>
    <col min="8452" max="8705" width="8.85546875" style="61"/>
    <col min="8706" max="8706" width="46.28515625" style="61" customWidth="1"/>
    <col min="8707" max="8707" width="41.28515625" style="61" customWidth="1"/>
    <col min="8708" max="8961" width="8.85546875" style="61"/>
    <col min="8962" max="8962" width="46.28515625" style="61" customWidth="1"/>
    <col min="8963" max="8963" width="41.28515625" style="61" customWidth="1"/>
    <col min="8964" max="9217" width="8.85546875" style="61"/>
    <col min="9218" max="9218" width="46.28515625" style="61" customWidth="1"/>
    <col min="9219" max="9219" width="41.28515625" style="61" customWidth="1"/>
    <col min="9220" max="9473" width="8.85546875" style="61"/>
    <col min="9474" max="9474" width="46.28515625" style="61" customWidth="1"/>
    <col min="9475" max="9475" width="41.28515625" style="61" customWidth="1"/>
    <col min="9476" max="9729" width="8.85546875" style="61"/>
    <col min="9730" max="9730" width="46.28515625" style="61" customWidth="1"/>
    <col min="9731" max="9731" width="41.28515625" style="61" customWidth="1"/>
    <col min="9732" max="9985" width="8.85546875" style="61"/>
    <col min="9986" max="9986" width="46.28515625" style="61" customWidth="1"/>
    <col min="9987" max="9987" width="41.28515625" style="61" customWidth="1"/>
    <col min="9988" max="10241" width="8.85546875" style="61"/>
    <col min="10242" max="10242" width="46.28515625" style="61" customWidth="1"/>
    <col min="10243" max="10243" width="41.28515625" style="61" customWidth="1"/>
    <col min="10244" max="10497" width="8.85546875" style="61"/>
    <col min="10498" max="10498" width="46.28515625" style="61" customWidth="1"/>
    <col min="10499" max="10499" width="41.28515625" style="61" customWidth="1"/>
    <col min="10500" max="10753" width="8.85546875" style="61"/>
    <col min="10754" max="10754" width="46.28515625" style="61" customWidth="1"/>
    <col min="10755" max="10755" width="41.28515625" style="61" customWidth="1"/>
    <col min="10756" max="11009" width="8.85546875" style="61"/>
    <col min="11010" max="11010" width="46.28515625" style="61" customWidth="1"/>
    <col min="11011" max="11011" width="41.28515625" style="61" customWidth="1"/>
    <col min="11012" max="11265" width="8.85546875" style="61"/>
    <col min="11266" max="11266" width="46.28515625" style="61" customWidth="1"/>
    <col min="11267" max="11267" width="41.28515625" style="61" customWidth="1"/>
    <col min="11268" max="11521" width="8.85546875" style="61"/>
    <col min="11522" max="11522" width="46.28515625" style="61" customWidth="1"/>
    <col min="11523" max="11523" width="41.28515625" style="61" customWidth="1"/>
    <col min="11524" max="11777" width="8.85546875" style="61"/>
    <col min="11778" max="11778" width="46.28515625" style="61" customWidth="1"/>
    <col min="11779" max="11779" width="41.28515625" style="61" customWidth="1"/>
    <col min="11780" max="12033" width="8.85546875" style="61"/>
    <col min="12034" max="12034" width="46.28515625" style="61" customWidth="1"/>
    <col min="12035" max="12035" width="41.28515625" style="61" customWidth="1"/>
    <col min="12036" max="12289" width="8.85546875" style="61"/>
    <col min="12290" max="12290" width="46.28515625" style="61" customWidth="1"/>
    <col min="12291" max="12291" width="41.28515625" style="61" customWidth="1"/>
    <col min="12292" max="12545" width="8.85546875" style="61"/>
    <col min="12546" max="12546" width="46.28515625" style="61" customWidth="1"/>
    <col min="12547" max="12547" width="41.28515625" style="61" customWidth="1"/>
    <col min="12548" max="12801" width="8.85546875" style="61"/>
    <col min="12802" max="12802" width="46.28515625" style="61" customWidth="1"/>
    <col min="12803" max="12803" width="41.28515625" style="61" customWidth="1"/>
    <col min="12804" max="13057" width="8.85546875" style="61"/>
    <col min="13058" max="13058" width="46.28515625" style="61" customWidth="1"/>
    <col min="13059" max="13059" width="41.28515625" style="61" customWidth="1"/>
    <col min="13060" max="13313" width="8.85546875" style="61"/>
    <col min="13314" max="13314" width="46.28515625" style="61" customWidth="1"/>
    <col min="13315" max="13315" width="41.28515625" style="61" customWidth="1"/>
    <col min="13316" max="13569" width="8.85546875" style="61"/>
    <col min="13570" max="13570" width="46.28515625" style="61" customWidth="1"/>
    <col min="13571" max="13571" width="41.28515625" style="61" customWidth="1"/>
    <col min="13572" max="13825" width="8.85546875" style="61"/>
    <col min="13826" max="13826" width="46.28515625" style="61" customWidth="1"/>
    <col min="13827" max="13827" width="41.28515625" style="61" customWidth="1"/>
    <col min="13828" max="14081" width="8.85546875" style="61"/>
    <col min="14082" max="14082" width="46.28515625" style="61" customWidth="1"/>
    <col min="14083" max="14083" width="41.28515625" style="61" customWidth="1"/>
    <col min="14084" max="14337" width="8.85546875" style="61"/>
    <col min="14338" max="14338" width="46.28515625" style="61" customWidth="1"/>
    <col min="14339" max="14339" width="41.28515625" style="61" customWidth="1"/>
    <col min="14340" max="14593" width="8.85546875" style="61"/>
    <col min="14594" max="14594" width="46.28515625" style="61" customWidth="1"/>
    <col min="14595" max="14595" width="41.28515625" style="61" customWidth="1"/>
    <col min="14596" max="14849" width="8.85546875" style="61"/>
    <col min="14850" max="14850" width="46.28515625" style="61" customWidth="1"/>
    <col min="14851" max="14851" width="41.28515625" style="61" customWidth="1"/>
    <col min="14852" max="15105" width="8.85546875" style="61"/>
    <col min="15106" max="15106" width="46.28515625" style="61" customWidth="1"/>
    <col min="15107" max="15107" width="41.28515625" style="61" customWidth="1"/>
    <col min="15108" max="15361" width="8.85546875" style="61"/>
    <col min="15362" max="15362" width="46.28515625" style="61" customWidth="1"/>
    <col min="15363" max="15363" width="41.28515625" style="61" customWidth="1"/>
    <col min="15364" max="15617" width="8.85546875" style="61"/>
    <col min="15618" max="15618" width="46.28515625" style="61" customWidth="1"/>
    <col min="15619" max="15619" width="41.28515625" style="61" customWidth="1"/>
    <col min="15620" max="15873" width="8.85546875" style="61"/>
    <col min="15874" max="15874" width="46.28515625" style="61" customWidth="1"/>
    <col min="15875" max="15875" width="41.28515625" style="61" customWidth="1"/>
    <col min="15876" max="16129" width="8.85546875" style="61"/>
    <col min="16130" max="16130" width="46.28515625" style="61" customWidth="1"/>
    <col min="16131" max="16131" width="41.28515625" style="61" customWidth="1"/>
    <col min="16132" max="16384" width="8.85546875" style="61"/>
  </cols>
  <sheetData>
    <row r="1" spans="2:10" ht="13.5" thickBot="1"/>
    <row r="2" spans="2:10" ht="15.75" thickBot="1">
      <c r="C2" s="64">
        <v>1</v>
      </c>
      <c r="D2" s="64">
        <v>2</v>
      </c>
      <c r="E2" s="64">
        <v>3</v>
      </c>
      <c r="F2" s="64">
        <v>4</v>
      </c>
      <c r="G2" s="64">
        <v>5</v>
      </c>
      <c r="H2" s="64">
        <v>6</v>
      </c>
      <c r="I2" s="64">
        <v>7</v>
      </c>
      <c r="J2" s="64">
        <v>8</v>
      </c>
    </row>
    <row r="3" spans="2:10" ht="15.75" thickBot="1">
      <c r="B3" s="62" t="s">
        <v>65</v>
      </c>
      <c r="C3" s="63"/>
      <c r="D3" s="63"/>
      <c r="E3" s="63"/>
      <c r="F3" s="63"/>
      <c r="G3" s="63"/>
      <c r="H3" s="63"/>
      <c r="I3" s="63"/>
      <c r="J3" s="63"/>
    </row>
    <row r="4" spans="2:10" ht="15.75" thickBot="1">
      <c r="B4" s="62" t="s">
        <v>66</v>
      </c>
      <c r="C4" s="63"/>
      <c r="D4" s="63"/>
      <c r="E4" s="63"/>
      <c r="F4" s="63"/>
      <c r="G4" s="63"/>
      <c r="H4" s="63"/>
      <c r="I4" s="63"/>
      <c r="J4" s="63"/>
    </row>
    <row r="5" spans="2:10" ht="45.6" customHeight="1" thickBot="1">
      <c r="B5" s="62" t="s">
        <v>48</v>
      </c>
      <c r="C5" s="63"/>
      <c r="D5" s="63"/>
      <c r="E5" s="63"/>
      <c r="F5" s="63"/>
      <c r="G5" s="63"/>
      <c r="H5" s="63"/>
      <c r="I5" s="63"/>
      <c r="J5" s="63"/>
    </row>
    <row r="6" spans="2:10" ht="30.75" thickBot="1">
      <c r="B6" s="65" t="s">
        <v>67</v>
      </c>
      <c r="C6" s="66"/>
      <c r="D6" s="66"/>
      <c r="E6" s="66"/>
      <c r="F6" s="66"/>
      <c r="G6" s="66"/>
      <c r="H6" s="66"/>
      <c r="I6" s="66"/>
      <c r="J6" s="66"/>
    </row>
    <row r="7" spans="2:10" ht="17.25" customHeight="1" thickBot="1">
      <c r="B7" s="73" t="s">
        <v>71</v>
      </c>
      <c r="C7" s="67"/>
      <c r="D7" s="67"/>
      <c r="E7" s="67"/>
      <c r="F7" s="67"/>
      <c r="G7" s="67"/>
      <c r="H7" s="67"/>
      <c r="I7" s="67"/>
      <c r="J7" s="67"/>
    </row>
    <row r="8" spans="2:10" ht="19.5" customHeight="1" thickBot="1">
      <c r="B8" s="74"/>
      <c r="C8" s="67"/>
      <c r="D8" s="67"/>
      <c r="E8" s="67"/>
      <c r="F8" s="67"/>
      <c r="G8" s="67"/>
      <c r="H8" s="67"/>
      <c r="I8" s="67"/>
      <c r="J8" s="67"/>
    </row>
    <row r="9" spans="2:10" ht="15.75" thickBot="1">
      <c r="B9" s="74"/>
      <c r="C9" s="67"/>
      <c r="D9" s="67"/>
      <c r="E9" s="67"/>
      <c r="F9" s="67"/>
      <c r="G9" s="67"/>
      <c r="H9" s="67"/>
      <c r="I9" s="67"/>
      <c r="J9" s="67"/>
    </row>
    <row r="10" spans="2:10" ht="20.25" customHeight="1" thickBot="1">
      <c r="B10" s="74"/>
      <c r="C10" s="68"/>
      <c r="D10" s="68"/>
      <c r="E10" s="68"/>
      <c r="F10" s="68"/>
      <c r="G10" s="68"/>
      <c r="H10" s="68"/>
      <c r="I10" s="68"/>
      <c r="J10" s="68"/>
    </row>
    <row r="11" spans="2:10" ht="14.45" customHeight="1" thickBot="1">
      <c r="B11" s="74"/>
      <c r="C11" s="67"/>
      <c r="D11" s="67"/>
      <c r="E11" s="67"/>
      <c r="F11" s="67"/>
      <c r="G11" s="67"/>
      <c r="H11" s="67"/>
      <c r="I11" s="67"/>
      <c r="J11" s="67"/>
    </row>
    <row r="12" spans="2:10" ht="22.5" customHeight="1" thickBot="1">
      <c r="B12" s="74"/>
      <c r="C12" s="67"/>
      <c r="D12" s="67"/>
      <c r="E12" s="67"/>
      <c r="F12" s="67"/>
      <c r="G12" s="67"/>
      <c r="H12" s="67"/>
      <c r="I12" s="67"/>
      <c r="J12" s="67"/>
    </row>
    <row r="13" spans="2:10" ht="14.25" customHeight="1" thickBot="1">
      <c r="B13" s="75"/>
      <c r="C13" s="67"/>
      <c r="D13" s="67"/>
      <c r="E13" s="67"/>
      <c r="F13" s="67"/>
      <c r="G13" s="67"/>
      <c r="H13" s="67"/>
      <c r="I13" s="67"/>
      <c r="J13" s="67"/>
    </row>
    <row r="14" spans="2:10" ht="22.5" customHeight="1" thickBot="1">
      <c r="B14" s="65" t="s">
        <v>44</v>
      </c>
      <c r="C14" s="68"/>
      <c r="D14" s="68"/>
      <c r="E14" s="68"/>
      <c r="F14" s="68"/>
      <c r="G14" s="68"/>
      <c r="H14" s="68"/>
      <c r="I14" s="68"/>
      <c r="J14" s="68"/>
    </row>
    <row r="15" spans="2:10" ht="29.25" customHeight="1" thickBot="1">
      <c r="B15" s="62" t="s">
        <v>68</v>
      </c>
      <c r="C15" s="67"/>
      <c r="D15" s="67"/>
      <c r="E15" s="67"/>
      <c r="F15" s="67"/>
      <c r="G15" s="67"/>
      <c r="H15" s="67"/>
      <c r="I15" s="67"/>
      <c r="J15" s="67"/>
    </row>
    <row r="16" spans="2:10" ht="23.25" customHeight="1" thickBot="1">
      <c r="B16" s="73" t="s">
        <v>70</v>
      </c>
      <c r="C16" s="67"/>
      <c r="D16" s="67"/>
      <c r="E16" s="67"/>
      <c r="F16" s="67"/>
      <c r="G16" s="67"/>
      <c r="H16" s="67"/>
      <c r="I16" s="67"/>
      <c r="J16" s="67"/>
    </row>
    <row r="17" spans="2:10" ht="18" customHeight="1" thickBot="1">
      <c r="B17" s="74"/>
      <c r="C17" s="67"/>
      <c r="D17" s="67"/>
      <c r="E17" s="67"/>
      <c r="F17" s="67"/>
      <c r="G17" s="67"/>
      <c r="H17" s="67"/>
      <c r="I17" s="67"/>
      <c r="J17" s="67"/>
    </row>
    <row r="18" spans="2:10" ht="12.75" customHeight="1" thickBot="1">
      <c r="B18" s="74"/>
      <c r="C18" s="68"/>
      <c r="D18" s="68"/>
      <c r="E18" s="68"/>
      <c r="F18" s="68"/>
      <c r="G18" s="68"/>
      <c r="H18" s="68"/>
      <c r="I18" s="68"/>
      <c r="J18" s="68"/>
    </row>
    <row r="19" spans="2:10" ht="12.75" customHeight="1" thickBot="1">
      <c r="B19" s="74"/>
      <c r="C19" s="67"/>
      <c r="D19" s="67"/>
      <c r="E19" s="67"/>
      <c r="F19" s="67"/>
      <c r="G19" s="67"/>
      <c r="H19" s="67"/>
      <c r="I19" s="67"/>
      <c r="J19" s="67"/>
    </row>
    <row r="20" spans="2:10" ht="12.75" customHeight="1" thickBot="1">
      <c r="B20" s="74"/>
      <c r="C20" s="67"/>
      <c r="D20" s="67"/>
      <c r="E20" s="67"/>
      <c r="F20" s="67"/>
      <c r="G20" s="67"/>
      <c r="H20" s="67"/>
      <c r="I20" s="67"/>
      <c r="J20" s="67"/>
    </row>
    <row r="21" spans="2:10" ht="12.75" customHeight="1" thickBot="1">
      <c r="B21" s="74"/>
      <c r="C21" s="67"/>
      <c r="D21" s="67"/>
      <c r="E21" s="67"/>
      <c r="F21" s="67"/>
      <c r="G21" s="67"/>
      <c r="H21" s="67"/>
      <c r="I21" s="67"/>
      <c r="J21" s="67"/>
    </row>
    <row r="22" spans="2:10" ht="13.5" customHeight="1" thickBot="1">
      <c r="B22" s="75"/>
      <c r="C22" s="68"/>
      <c r="D22" s="68"/>
      <c r="E22" s="68"/>
      <c r="F22" s="68"/>
      <c r="G22" s="68"/>
      <c r="H22" s="68"/>
      <c r="I22" s="68"/>
      <c r="J22" s="68"/>
    </row>
    <row r="23" spans="2:10" ht="24.75" customHeight="1" thickBot="1">
      <c r="B23" s="62" t="s">
        <v>69</v>
      </c>
      <c r="C23" s="67"/>
      <c r="D23" s="67"/>
      <c r="E23" s="67"/>
      <c r="F23" s="67"/>
      <c r="G23" s="67"/>
      <c r="H23" s="67"/>
      <c r="I23" s="67"/>
      <c r="J23" s="67"/>
    </row>
    <row r="24" spans="2:10" ht="68.25" customHeight="1" thickBot="1">
      <c r="B24" s="62" t="s">
        <v>72</v>
      </c>
      <c r="C24" s="63"/>
      <c r="D24" s="63"/>
      <c r="E24" s="63"/>
      <c r="F24" s="63"/>
      <c r="G24" s="63"/>
      <c r="H24" s="63"/>
      <c r="I24" s="63"/>
      <c r="J24" s="63"/>
    </row>
    <row r="25" spans="2:10" ht="64.5" customHeight="1" thickBot="1">
      <c r="B25" s="62" t="s">
        <v>73</v>
      </c>
      <c r="C25" s="63"/>
      <c r="D25" s="63"/>
      <c r="E25" s="63"/>
      <c r="F25" s="63"/>
      <c r="G25" s="63"/>
      <c r="H25" s="63"/>
      <c r="I25" s="63"/>
      <c r="J25" s="63"/>
    </row>
    <row r="26" spans="2:10" ht="84.75" customHeight="1" thickBot="1">
      <c r="B26" s="62" t="s">
        <v>74</v>
      </c>
      <c r="C26" s="63"/>
      <c r="D26" s="63"/>
      <c r="E26" s="63"/>
      <c r="F26" s="63"/>
      <c r="G26" s="63"/>
      <c r="H26" s="63"/>
      <c r="I26" s="63"/>
      <c r="J26" s="63"/>
    </row>
  </sheetData>
  <mergeCells count="2">
    <mergeCell ref="B16:B22"/>
    <mergeCell ref="B7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Опросный лист</vt:lpstr>
      <vt:lpstr>Данные о заказчике</vt:lpstr>
      <vt:lpstr>DV-IDENTITY-0</vt:lpstr>
      <vt:lpstr>Данные о партнере</vt:lpstr>
      <vt:lpstr>Подобранное оборудование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 Kurgaeva</dc:creator>
  <cp:lastModifiedBy>antifreeze351@yandex.ru</cp:lastModifiedBy>
  <dcterms:created xsi:type="dcterms:W3CDTF">2016-10-26T10:20:21Z</dcterms:created>
  <dcterms:modified xsi:type="dcterms:W3CDTF">2025-03-12T07:03:14Z</dcterms:modified>
</cp:coreProperties>
</file>