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olin Yang\Desktop\提交\研究数据\网络游戏收入\收集和汇总的原始数据\"/>
    </mc:Choice>
  </mc:AlternateContent>
  <xr:revisionPtr revIDLastSave="0" documentId="13_ncr:1_{6866DBAE-03FE-4527-8269-3AB1B6B6595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原始系数计算" sheetId="1" r:id="rId1"/>
    <sheet name="模型对比" sheetId="2" r:id="rId2"/>
    <sheet name="标准化系数排序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0" i="2"/>
  <c r="J9" i="2"/>
  <c r="J8" i="2"/>
  <c r="J7" i="2"/>
  <c r="J6" i="2"/>
  <c r="J5" i="2"/>
  <c r="J4" i="2"/>
  <c r="G3" i="1"/>
  <c r="G4" i="1"/>
  <c r="G5" i="1"/>
  <c r="G6" i="1"/>
  <c r="G7" i="1"/>
  <c r="G8" i="1"/>
  <c r="D14" i="1"/>
  <c r="D12" i="1"/>
  <c r="D13" i="1"/>
  <c r="D15" i="1"/>
  <c r="D16" i="1"/>
  <c r="D11" i="1"/>
  <c r="G2" i="1" l="1"/>
</calcChain>
</file>

<file path=xl/sharedStrings.xml><?xml version="1.0" encoding="utf-8"?>
<sst xmlns="http://schemas.openxmlformats.org/spreadsheetml/2006/main" count="92" uniqueCount="61">
  <si>
    <t>X1</t>
  </si>
  <si>
    <t>X2</t>
  </si>
  <si>
    <t>X3</t>
  </si>
  <si>
    <t>X4</t>
  </si>
  <si>
    <t>X5</t>
  </si>
  <si>
    <t>y</t>
  </si>
  <si>
    <t>x1</t>
  </si>
  <si>
    <t>x2</t>
  </si>
  <si>
    <t>x3</t>
  </si>
  <si>
    <t>x4</t>
  </si>
  <si>
    <t>x5</t>
  </si>
  <si>
    <t>均值</t>
  </si>
  <si>
    <t>Const</t>
    <phoneticPr fontId="2" type="noConversion"/>
  </si>
  <si>
    <t>y</t>
    <phoneticPr fontId="2" type="noConversion"/>
  </si>
  <si>
    <t>x1</t>
    <phoneticPr fontId="2" type="noConversion"/>
  </si>
  <si>
    <t>x2</t>
    <phoneticPr fontId="2" type="noConversion"/>
  </si>
  <si>
    <t>x4</t>
    <phoneticPr fontId="2" type="noConversion"/>
  </si>
  <si>
    <t>变量名</t>
    <phoneticPr fontId="2" type="noConversion"/>
  </si>
  <si>
    <t>AppStore评分均分</t>
    <phoneticPr fontId="2" type="noConversion"/>
  </si>
  <si>
    <t>iPhone日均下载量</t>
    <phoneticPr fontId="2" type="noConversion"/>
  </si>
  <si>
    <t>iPad日均下载量</t>
    <phoneticPr fontId="2" type="noConversion"/>
  </si>
  <si>
    <t>2023/3/2-2023/3/7</t>
    <phoneticPr fontId="3" type="noConversion"/>
  </si>
  <si>
    <t>2023/3/8-2023/4/23</t>
    <phoneticPr fontId="3" type="noConversion"/>
  </si>
  <si>
    <t>2023/4/24-2023/6/11</t>
    <phoneticPr fontId="3" type="noConversion"/>
  </si>
  <si>
    <t>2023/6/12-2023/7/31</t>
    <phoneticPr fontId="3" type="noConversion"/>
  </si>
  <si>
    <t>2023/8/1-2023/9/24</t>
    <phoneticPr fontId="3" type="noConversion"/>
  </si>
  <si>
    <t>2023/9/25-2023/11/26</t>
    <phoneticPr fontId="3" type="noConversion"/>
  </si>
  <si>
    <t>2023/11/27-2024/1/21</t>
    <phoneticPr fontId="3" type="noConversion"/>
  </si>
  <si>
    <t>2024/1/22-2024/3/10</t>
    <phoneticPr fontId="3" type="noConversion"/>
  </si>
  <si>
    <t>2024/3/11-2024/3/20</t>
    <phoneticPr fontId="3" type="noConversion"/>
  </si>
  <si>
    <t>2024/3/21-2024/4/28</t>
    <phoneticPr fontId="3" type="noConversion"/>
  </si>
  <si>
    <t>2024/4/29-2024/5/24</t>
    <phoneticPr fontId="3" type="noConversion"/>
  </si>
  <si>
    <t>y*</t>
    <phoneticPr fontId="2" type="noConversion"/>
  </si>
  <si>
    <t>X6</t>
  </si>
  <si>
    <t>x6</t>
  </si>
  <si>
    <t>指标</t>
    <phoneticPr fontId="2" type="noConversion"/>
  </si>
  <si>
    <t>标准差</t>
    <phoneticPr fontId="2" type="noConversion"/>
  </si>
  <si>
    <t>标准化自变量</t>
    <phoneticPr fontId="2" type="noConversion"/>
  </si>
  <si>
    <t>标准化回归系数</t>
    <phoneticPr fontId="2" type="noConversion"/>
  </si>
  <si>
    <t>原始自变量</t>
  </si>
  <si>
    <t>原始自变量</t>
    <phoneticPr fontId="2" type="noConversion"/>
  </si>
  <si>
    <t>原始回归系数</t>
  </si>
  <si>
    <t>原始回归系数</t>
    <phoneticPr fontId="2" type="noConversion"/>
  </si>
  <si>
    <t>const</t>
  </si>
  <si>
    <t>const</t>
    <phoneticPr fontId="2" type="noConversion"/>
  </si>
  <si>
    <t>均值*标准化系数/标准差</t>
    <phoneticPr fontId="2" type="noConversion"/>
  </si>
  <si>
    <t>x6</t>
    <phoneticPr fontId="2" type="noConversion"/>
  </si>
  <si>
    <t>日均推文数</t>
    <phoneticPr fontId="2" type="noConversion"/>
  </si>
  <si>
    <t>日期区间\值\指标</t>
    <phoneticPr fontId="2" type="noConversion"/>
  </si>
  <si>
    <t>单位</t>
    <phoneticPr fontId="2" type="noConversion"/>
  </si>
  <si>
    <t>美元</t>
    <phoneticPr fontId="2" type="noConversion"/>
  </si>
  <si>
    <t>个</t>
    <phoneticPr fontId="2" type="noConversion"/>
  </si>
  <si>
    <t>一星算0.2分，满分1分</t>
    <phoneticPr fontId="2" type="noConversion"/>
  </si>
  <si>
    <t>次</t>
    <phoneticPr fontId="2" type="noConversion"/>
  </si>
  <si>
    <t>贴吧日均回帖</t>
    <phoneticPr fontId="2" type="noConversion"/>
  </si>
  <si>
    <t>篇</t>
    <phoneticPr fontId="2" type="noConversion"/>
  </si>
  <si>
    <t>iPhone日均收入预测值</t>
    <phoneticPr fontId="2" type="noConversion"/>
  </si>
  <si>
    <t>x3</t>
    <phoneticPr fontId="2" type="noConversion"/>
  </si>
  <si>
    <t>x5</t>
    <phoneticPr fontId="2" type="noConversion"/>
  </si>
  <si>
    <t>iPhone日均收入</t>
    <phoneticPr fontId="2" type="noConversion"/>
  </si>
  <si>
    <t>iPad日均收入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</si>
</sst>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  <xf numFmtId="176" fontId="0" fillId="0" borderId="0" xfId="0" applyNumberForma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实际值和预测值</a:t>
            </a:r>
          </a:p>
        </c:rich>
      </c:tx>
      <c:layout>
        <c:manualLayout>
          <c:xMode val="edge"/>
          <c:yMode val="edge"/>
          <c:x val="0.38100129549150585"/>
          <c:y val="3.0479906490069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753937007874015"/>
          <c:y val="0.23474834011821169"/>
          <c:w val="0.84023840769903757"/>
          <c:h val="0.26077644380113452"/>
        </c:manualLayout>
      </c:layout>
      <c:lineChart>
        <c:grouping val="standard"/>
        <c:varyColors val="0"/>
        <c:ser>
          <c:idx val="0"/>
          <c:order val="0"/>
          <c:tx>
            <c:strRef>
              <c:f>模型对比!$C$1:$C$2</c:f>
              <c:strCache>
                <c:ptCount val="2"/>
                <c:pt idx="0">
                  <c:v>y</c:v>
                </c:pt>
                <c:pt idx="1">
                  <c:v>iPhone日均收入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模型对比!$A$4:$B$14</c:f>
              <c:strCache>
                <c:ptCount val="11"/>
                <c:pt idx="0">
                  <c:v>2023/3/2-2023/3/7</c:v>
                </c:pt>
                <c:pt idx="1">
                  <c:v>2023/3/8-2023/4/23</c:v>
                </c:pt>
                <c:pt idx="2">
                  <c:v>2023/4/24-2023/6/11</c:v>
                </c:pt>
                <c:pt idx="3">
                  <c:v>2023/6/12-2023/7/31</c:v>
                </c:pt>
                <c:pt idx="4">
                  <c:v>2023/8/1-2023/9/24</c:v>
                </c:pt>
                <c:pt idx="5">
                  <c:v>2023/9/25-2023/11/26</c:v>
                </c:pt>
                <c:pt idx="6">
                  <c:v>2023/11/27-2024/1/21</c:v>
                </c:pt>
                <c:pt idx="7">
                  <c:v>2024/1/22-2024/3/10</c:v>
                </c:pt>
                <c:pt idx="8">
                  <c:v>2024/3/11-2024/3/20</c:v>
                </c:pt>
                <c:pt idx="9">
                  <c:v>2024/3/21-2024/4/28</c:v>
                </c:pt>
                <c:pt idx="10">
                  <c:v>2024/4/29-2024/5/24</c:v>
                </c:pt>
              </c:strCache>
            </c:strRef>
          </c:cat>
          <c:val>
            <c:numRef>
              <c:f>模型对比!$C$4:$C$14</c:f>
              <c:numCache>
                <c:formatCode>0.00_);[Red]\(0.00\)</c:formatCode>
                <c:ptCount val="11"/>
                <c:pt idx="0">
                  <c:v>3658</c:v>
                </c:pt>
                <c:pt idx="1">
                  <c:v>5036.6170212765956</c:v>
                </c:pt>
                <c:pt idx="2">
                  <c:v>6676.0408163265311</c:v>
                </c:pt>
                <c:pt idx="3">
                  <c:v>6951.62</c:v>
                </c:pt>
                <c:pt idx="4">
                  <c:v>5240.272727272727</c:v>
                </c:pt>
                <c:pt idx="5">
                  <c:v>4729.4285714285716</c:v>
                </c:pt>
                <c:pt idx="6">
                  <c:v>5504.9107142857147</c:v>
                </c:pt>
                <c:pt idx="7">
                  <c:v>6136.5102040816328</c:v>
                </c:pt>
                <c:pt idx="8">
                  <c:v>7587.2</c:v>
                </c:pt>
                <c:pt idx="9">
                  <c:v>5717.8717948717949</c:v>
                </c:pt>
                <c:pt idx="10">
                  <c:v>7428.1923076923076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4-4791-B0B5-CA09A4EB1492}"/>
            </c:ext>
          </c:extLst>
        </c:ser>
        <c:ser>
          <c:idx val="1"/>
          <c:order val="1"/>
          <c:tx>
            <c:strRef>
              <c:f>模型对比!$J$2</c:f>
              <c:strCache>
                <c:ptCount val="1"/>
                <c:pt idx="0">
                  <c:v>iPhone日均收入预测值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模型对比!$A$4:$B$14</c:f>
              <c:strCache>
                <c:ptCount val="11"/>
                <c:pt idx="0">
                  <c:v>2023/3/2-2023/3/7</c:v>
                </c:pt>
                <c:pt idx="1">
                  <c:v>2023/3/8-2023/4/23</c:v>
                </c:pt>
                <c:pt idx="2">
                  <c:v>2023/4/24-2023/6/11</c:v>
                </c:pt>
                <c:pt idx="3">
                  <c:v>2023/6/12-2023/7/31</c:v>
                </c:pt>
                <c:pt idx="4">
                  <c:v>2023/8/1-2023/9/24</c:v>
                </c:pt>
                <c:pt idx="5">
                  <c:v>2023/9/25-2023/11/26</c:v>
                </c:pt>
                <c:pt idx="6">
                  <c:v>2023/11/27-2024/1/21</c:v>
                </c:pt>
                <c:pt idx="7">
                  <c:v>2024/1/22-2024/3/10</c:v>
                </c:pt>
                <c:pt idx="8">
                  <c:v>2024/3/11-2024/3/20</c:v>
                </c:pt>
                <c:pt idx="9">
                  <c:v>2024/3/21-2024/4/28</c:v>
                </c:pt>
                <c:pt idx="10">
                  <c:v>2024/4/29-2024/5/24</c:v>
                </c:pt>
              </c:strCache>
            </c:strRef>
          </c:cat>
          <c:val>
            <c:numRef>
              <c:f>模型对比!$J$4:$J$14</c:f>
              <c:numCache>
                <c:formatCode>General</c:formatCode>
                <c:ptCount val="11"/>
                <c:pt idx="0">
                  <c:v>3470.734920848322</c:v>
                </c:pt>
                <c:pt idx="1">
                  <c:v>4818.8409873257115</c:v>
                </c:pt>
                <c:pt idx="2">
                  <c:v>6413.9416864732366</c:v>
                </c:pt>
                <c:pt idx="3">
                  <c:v>6291.7436455982152</c:v>
                </c:pt>
                <c:pt idx="4">
                  <c:v>5124.3647528596412</c:v>
                </c:pt>
                <c:pt idx="5">
                  <c:v>5635.574370262083</c:v>
                </c:pt>
                <c:pt idx="6">
                  <c:v>5745.4733806822242</c:v>
                </c:pt>
                <c:pt idx="7">
                  <c:v>6453.8545962128155</c:v>
                </c:pt>
                <c:pt idx="8">
                  <c:v>7488.1826144478919</c:v>
                </c:pt>
                <c:pt idx="9">
                  <c:v>5883.2257967407659</c:v>
                </c:pt>
                <c:pt idx="10">
                  <c:v>7340.7274057849754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C4-4791-B0B5-CA09A4EB1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297072"/>
        <c:axId val="519802416"/>
      </c:lineChart>
      <c:catAx>
        <c:axId val="70429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日期区间（年</a:t>
                </a:r>
                <a:r>
                  <a:rPr lang="en-US" altLang="zh-CN"/>
                  <a:t>/</a:t>
                </a:r>
                <a:r>
                  <a:rPr lang="zh-CN" altLang="en-US"/>
                  <a:t>月</a:t>
                </a:r>
                <a:r>
                  <a:rPr lang="en-US" altLang="zh-CN"/>
                  <a:t>/</a:t>
                </a:r>
                <a:r>
                  <a:rPr lang="zh-CN" altLang="en-US"/>
                  <a:t>日</a:t>
                </a:r>
                <a:r>
                  <a:rPr lang="en-US" altLang="zh-CN"/>
                  <a:t>-</a:t>
                </a:r>
                <a:r>
                  <a:rPr lang="zh-CN" altLang="en-US"/>
                  <a:t>年</a:t>
                </a:r>
                <a:r>
                  <a:rPr lang="en-US" altLang="zh-CN"/>
                  <a:t>/</a:t>
                </a:r>
                <a:r>
                  <a:rPr lang="zh-CN" altLang="en-US"/>
                  <a:t>月</a:t>
                </a:r>
                <a:r>
                  <a:rPr lang="en-US" altLang="zh-CN"/>
                  <a:t>/</a:t>
                </a:r>
                <a:r>
                  <a:rPr lang="zh-CN" altLang="en-US"/>
                  <a:t>日）</a:t>
                </a:r>
              </a:p>
            </c:rich>
          </c:tx>
          <c:layout>
            <c:manualLayout>
              <c:xMode val="edge"/>
              <c:yMode val="edge"/>
              <c:x val="0.34329323255528471"/>
              <c:y val="0.80280686390711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802416"/>
        <c:crosses val="autoZero"/>
        <c:auto val="1"/>
        <c:lblAlgn val="ctr"/>
        <c:lblOffset val="100"/>
        <c:noMultiLvlLbl val="0"/>
      </c:catAx>
      <c:valAx>
        <c:axId val="5198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收入值（美元）</a:t>
                </a:r>
              </a:p>
            </c:rich>
          </c:tx>
          <c:layout>
            <c:manualLayout>
              <c:xMode val="edge"/>
              <c:yMode val="edge"/>
              <c:x val="7.1252032819118143E-3"/>
              <c:y val="0.21881598031972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29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48337707786528"/>
          <c:y val="0.89872630504520268"/>
          <c:w val="0.74503324584426933"/>
          <c:h val="7.34499156049454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1123950</xdr:colOff>
      <xdr:row>19</xdr:row>
      <xdr:rowOff>158750</xdr:rowOff>
    </xdr:from>
    <xdr:to>
      <xdr:col>13</xdr:col>
      <xdr:colOff>19050</xdr:colOff>
      <xdr:row>38</xdr:row>
      <xdr:rowOff>133349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1B93DCF-3884-5BDF-9A27-AB385E880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G16" sqref="G16"/>
    </sheetView>
  </sheetViews>
  <sheetFormatPr defaultRowHeight="14" x14ac:dyDescent="0.3"/>
  <cols>
    <col min="1" max="1" width="12.9140625" bestFit="1" customWidth="1"/>
    <col min="2" max="2" width="14.9140625" bestFit="1" customWidth="1"/>
    <col min="4" max="4" width="23.25" bestFit="1" customWidth="1"/>
    <col min="5" max="5" width="10.83203125" bestFit="1" customWidth="1"/>
    <col min="6" max="6" width="13.33203125" bestFit="1" customWidth="1"/>
    <col min="7" max="7" width="12.9140625" bestFit="1" customWidth="1"/>
  </cols>
  <sheetData>
    <row r="1" spans="1:12" x14ac:dyDescent="0.3">
      <c r="A1" s="1" t="s">
        <v>37</v>
      </c>
      <c r="B1" s="1" t="s">
        <v>38</v>
      </c>
      <c r="F1" s="1" t="s">
        <v>40</v>
      </c>
      <c r="G1" s="1" t="s">
        <v>42</v>
      </c>
    </row>
    <row r="2" spans="1:12" x14ac:dyDescent="0.3">
      <c r="A2" t="s">
        <v>12</v>
      </c>
      <c r="B2">
        <v>0</v>
      </c>
      <c r="F2" t="s">
        <v>44</v>
      </c>
      <c r="G2">
        <f>B18-C18*SUM(D11:D16)</f>
        <v>-249.48287157958657</v>
      </c>
    </row>
    <row r="3" spans="1:12" x14ac:dyDescent="0.3">
      <c r="A3" t="s">
        <v>0</v>
      </c>
      <c r="B3">
        <v>-8.4881425084821743E-2</v>
      </c>
      <c r="F3" t="s">
        <v>6</v>
      </c>
      <c r="G3">
        <f>C18*B3/C11</f>
        <v>-0.18979567392157076</v>
      </c>
    </row>
    <row r="4" spans="1:12" x14ac:dyDescent="0.3">
      <c r="A4" t="s">
        <v>1</v>
      </c>
      <c r="B4">
        <v>6.8486272816692118E-2</v>
      </c>
      <c r="F4" t="s">
        <v>7</v>
      </c>
      <c r="G4">
        <f>C18*B4/C12</f>
        <v>1055.2265517456233</v>
      </c>
      <c r="K4" t="s">
        <v>39</v>
      </c>
      <c r="L4" t="s">
        <v>41</v>
      </c>
    </row>
    <row r="5" spans="1:12" x14ac:dyDescent="0.3">
      <c r="A5" t="s">
        <v>2</v>
      </c>
      <c r="B5">
        <v>0.4048015823005483</v>
      </c>
      <c r="F5" t="s">
        <v>8</v>
      </c>
      <c r="G5">
        <f>C18*B5/C13</f>
        <v>2.1422005307204754</v>
      </c>
      <c r="K5" t="s">
        <v>43</v>
      </c>
      <c r="L5">
        <v>346.48554226957913</v>
      </c>
    </row>
    <row r="6" spans="1:12" x14ac:dyDescent="0.3">
      <c r="A6" t="s">
        <v>3</v>
      </c>
      <c r="B6">
        <v>0</v>
      </c>
      <c r="F6" t="s">
        <v>9</v>
      </c>
      <c r="G6">
        <f>C18*B6/C14</f>
        <v>0</v>
      </c>
      <c r="K6" t="s">
        <v>6</v>
      </c>
      <c r="L6">
        <v>-0.13031023619511839</v>
      </c>
    </row>
    <row r="7" spans="1:12" x14ac:dyDescent="0.3">
      <c r="A7" t="s">
        <v>4</v>
      </c>
      <c r="B7">
        <v>0.49706642931348988</v>
      </c>
      <c r="F7" t="s">
        <v>10</v>
      </c>
      <c r="G7">
        <f>C18*B7/C15</f>
        <v>2.2975514716632173</v>
      </c>
      <c r="K7" t="s">
        <v>7</v>
      </c>
      <c r="L7">
        <v>1410.5122495689816</v>
      </c>
    </row>
    <row r="8" spans="1:12" x14ac:dyDescent="0.3">
      <c r="A8" t="s">
        <v>33</v>
      </c>
      <c r="B8">
        <v>0.2892335851013409</v>
      </c>
      <c r="F8" t="s">
        <v>34</v>
      </c>
      <c r="G8">
        <f>C18*B8/C16</f>
        <v>3452.250344485723</v>
      </c>
      <c r="K8" t="s">
        <v>8</v>
      </c>
      <c r="L8">
        <v>2.3891076891532728</v>
      </c>
    </row>
    <row r="9" spans="1:12" x14ac:dyDescent="0.3">
      <c r="K9" t="s">
        <v>9</v>
      </c>
      <c r="L9">
        <v>-1.3460560040610745</v>
      </c>
    </row>
    <row r="10" spans="1:12" x14ac:dyDescent="0.3">
      <c r="A10" s="1" t="s">
        <v>35</v>
      </c>
      <c r="B10" s="3" t="s">
        <v>11</v>
      </c>
      <c r="C10" s="1" t="s">
        <v>36</v>
      </c>
      <c r="D10" s="1" t="s">
        <v>45</v>
      </c>
      <c r="K10" t="s">
        <v>10</v>
      </c>
      <c r="L10">
        <v>2.0547907629265372</v>
      </c>
    </row>
    <row r="11" spans="1:12" x14ac:dyDescent="0.3">
      <c r="A11" t="s">
        <v>6</v>
      </c>
      <c r="B11">
        <v>1023.655504958644</v>
      </c>
      <c r="C11">
        <v>542.37725065499887</v>
      </c>
      <c r="D11">
        <f>B11*B3/C11</f>
        <v>-0.16020092648038073</v>
      </c>
      <c r="K11" t="s">
        <v>34</v>
      </c>
      <c r="L11">
        <v>3094.3574159882837</v>
      </c>
    </row>
    <row r="12" spans="1:12" x14ac:dyDescent="0.3">
      <c r="A12" t="s">
        <v>7</v>
      </c>
      <c r="B12">
        <v>0.75584659616964522</v>
      </c>
      <c r="C12">
        <v>7.8710547477551046E-2</v>
      </c>
      <c r="D12">
        <f t="shared" ref="D12:D16" si="0">B12*B4/C12</f>
        <v>0.65766428835482704</v>
      </c>
    </row>
    <row r="13" spans="1:12" x14ac:dyDescent="0.3">
      <c r="A13" t="s">
        <v>8</v>
      </c>
      <c r="B13">
        <v>1234.2232648225861</v>
      </c>
      <c r="C13">
        <v>229.16969721410501</v>
      </c>
      <c r="D13">
        <f t="shared" si="0"/>
        <v>2.1801116665331137</v>
      </c>
    </row>
    <row r="14" spans="1:12" x14ac:dyDescent="0.3">
      <c r="A14" t="s">
        <v>9</v>
      </c>
      <c r="B14">
        <v>689.5188887116077</v>
      </c>
      <c r="C14">
        <v>75.317452238734205</v>
      </c>
      <c r="D14">
        <f>B14*B6/C14</f>
        <v>0</v>
      </c>
    </row>
    <row r="15" spans="1:12" x14ac:dyDescent="0.3">
      <c r="A15" t="s">
        <v>10</v>
      </c>
      <c r="B15">
        <v>729.42725785022128</v>
      </c>
      <c r="C15">
        <v>262.3761139305372</v>
      </c>
      <c r="D15">
        <f t="shared" si="0"/>
        <v>1.3818857100670734</v>
      </c>
    </row>
    <row r="16" spans="1:12" x14ac:dyDescent="0.3">
      <c r="A16" t="s">
        <v>34</v>
      </c>
      <c r="B16">
        <v>0.34908132041732493</v>
      </c>
      <c r="C16">
        <v>0.1016065139432429</v>
      </c>
      <c r="D16">
        <f t="shared" si="0"/>
        <v>0.99369654442245836</v>
      </c>
    </row>
    <row r="18" spans="1:9" x14ac:dyDescent="0.3">
      <c r="A18" t="s">
        <v>5</v>
      </c>
      <c r="B18">
        <v>5878.7876506578068</v>
      </c>
      <c r="C18">
        <v>1212.7606918112619</v>
      </c>
    </row>
    <row r="26" spans="1:9" x14ac:dyDescent="0.3">
      <c r="C26">
        <v>-249.48287157958657</v>
      </c>
      <c r="D26">
        <v>-0.18979567392157076</v>
      </c>
      <c r="E26">
        <v>1055.2265517456201</v>
      </c>
      <c r="F26">
        <v>2.1422005307204754</v>
      </c>
      <c r="G26">
        <v>0</v>
      </c>
      <c r="H26">
        <v>2.2975514716632199</v>
      </c>
      <c r="I26">
        <v>3452.250344485723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5A21-D69B-4C1F-A6E5-37E6D3DE137E}">
  <dimension ref="A1:J20"/>
  <sheetViews>
    <sheetView tabSelected="1" workbookViewId="0">
      <selection activeCell="H11" sqref="H11"/>
    </sheetView>
  </sheetViews>
  <sheetFormatPr defaultRowHeight="14" x14ac:dyDescent="0.3"/>
  <cols>
    <col min="1" max="1" width="12.33203125" style="7" bestFit="1" customWidth="1"/>
    <col min="2" max="2" width="19.25" style="7" customWidth="1"/>
    <col min="3" max="3" width="15.1640625" style="7" bestFit="1" customWidth="1"/>
    <col min="4" max="4" width="13.1640625" style="7" customWidth="1"/>
    <col min="5" max="5" width="21.25" style="7" bestFit="1" customWidth="1"/>
    <col min="6" max="6" width="17.4140625" style="7" customWidth="1"/>
    <col min="7" max="7" width="14.9140625" style="7" customWidth="1"/>
    <col min="8" max="8" width="13.08203125" style="7" bestFit="1" customWidth="1"/>
    <col min="9" max="9" width="11" style="7" customWidth="1"/>
    <col min="10" max="10" width="20.9140625" style="7" customWidth="1"/>
    <col min="11" max="16384" width="8.6640625" style="7"/>
  </cols>
  <sheetData>
    <row r="1" spans="1:10" x14ac:dyDescent="0.3">
      <c r="A1" s="10" t="s">
        <v>17</v>
      </c>
      <c r="B1" s="11"/>
      <c r="C1" s="6" t="s">
        <v>13</v>
      </c>
      <c r="D1" s="6" t="s">
        <v>14</v>
      </c>
      <c r="E1" s="6" t="s">
        <v>15</v>
      </c>
      <c r="F1" s="6" t="s">
        <v>8</v>
      </c>
      <c r="G1" s="6" t="s">
        <v>16</v>
      </c>
      <c r="H1" s="6" t="s">
        <v>10</v>
      </c>
      <c r="I1" s="6" t="s">
        <v>46</v>
      </c>
      <c r="J1" s="6" t="s">
        <v>32</v>
      </c>
    </row>
    <row r="2" spans="1:10" x14ac:dyDescent="0.3">
      <c r="A2" s="10" t="s">
        <v>48</v>
      </c>
      <c r="B2" s="11"/>
      <c r="C2" s="6" t="s">
        <v>59</v>
      </c>
      <c r="D2" s="6" t="s">
        <v>54</v>
      </c>
      <c r="E2" s="6" t="s">
        <v>18</v>
      </c>
      <c r="F2" s="6" t="s">
        <v>19</v>
      </c>
      <c r="G2" s="6" t="s">
        <v>20</v>
      </c>
      <c r="H2" s="6" t="s">
        <v>60</v>
      </c>
      <c r="I2" s="6" t="s">
        <v>47</v>
      </c>
      <c r="J2" s="6" t="s">
        <v>56</v>
      </c>
    </row>
    <row r="3" spans="1:10" x14ac:dyDescent="0.3">
      <c r="A3" s="10" t="s">
        <v>49</v>
      </c>
      <c r="B3" s="11"/>
      <c r="C3" s="5" t="s">
        <v>50</v>
      </c>
      <c r="D3" s="4" t="s">
        <v>51</v>
      </c>
      <c r="E3" s="6" t="s">
        <v>52</v>
      </c>
      <c r="F3" s="6" t="s">
        <v>53</v>
      </c>
      <c r="G3" s="5" t="s">
        <v>53</v>
      </c>
      <c r="H3" s="4" t="s">
        <v>50</v>
      </c>
      <c r="I3" s="5" t="s">
        <v>55</v>
      </c>
      <c r="J3" s="4" t="s">
        <v>50</v>
      </c>
    </row>
    <row r="4" spans="1:10" x14ac:dyDescent="0.3">
      <c r="A4" s="2"/>
      <c r="B4" s="8" t="s">
        <v>21</v>
      </c>
      <c r="C4" s="9">
        <v>3658</v>
      </c>
      <c r="D4" s="9">
        <v>862.5</v>
      </c>
      <c r="E4" s="9">
        <v>0.70125000000000004</v>
      </c>
      <c r="F4" s="9">
        <v>1122.1666666666667</v>
      </c>
      <c r="G4" s="9">
        <v>820.16666666666663</v>
      </c>
      <c r="H4" s="9">
        <v>71.666666666666671</v>
      </c>
      <c r="I4" s="7">
        <v>0.16666666666666666</v>
      </c>
      <c r="J4" s="7">
        <f>B20+C20*D4+D20*E4+E20*F4+F20*G4+G20*H4+H20*I4</f>
        <v>3470.734920848322</v>
      </c>
    </row>
    <row r="5" spans="1:10" x14ac:dyDescent="0.3">
      <c r="A5" s="2"/>
      <c r="B5" s="8" t="s">
        <v>22</v>
      </c>
      <c r="C5" s="9">
        <v>5036.6170212765956</v>
      </c>
      <c r="D5" s="9">
        <v>555.36170212765956</v>
      </c>
      <c r="E5" s="9">
        <v>0.66028368794326242</v>
      </c>
      <c r="F5" s="9">
        <v>1061.2127659574469</v>
      </c>
      <c r="G5" s="9">
        <v>613.48936170212767</v>
      </c>
      <c r="H5" s="9">
        <v>511.55319148936172</v>
      </c>
      <c r="I5" s="7">
        <v>0.2978723404255319</v>
      </c>
      <c r="J5" s="7">
        <f>B20+C20*D5+D20*E5+E20*F5+F20*G5+G20*H5+H20*I5</f>
        <v>4818.8409873257115</v>
      </c>
    </row>
    <row r="6" spans="1:10" x14ac:dyDescent="0.3">
      <c r="A6" s="2"/>
      <c r="B6" s="8" t="s">
        <v>23</v>
      </c>
      <c r="C6" s="9">
        <v>6676.0408163265311</v>
      </c>
      <c r="D6" s="9">
        <v>648.81632653061229</v>
      </c>
      <c r="E6" s="9">
        <v>0.71945701357466063</v>
      </c>
      <c r="F6" s="9">
        <v>1470.591836734694</v>
      </c>
      <c r="G6" s="9">
        <v>689.30612244897964</v>
      </c>
      <c r="H6" s="9">
        <v>853.59183673469386</v>
      </c>
      <c r="I6" s="7">
        <v>0.26530612244897961</v>
      </c>
      <c r="J6" s="7">
        <f>B20+C20*D6+D20*E6+E20*F6+F20*G6+G20*H6+H20*I6</f>
        <v>6413.9416864732366</v>
      </c>
    </row>
    <row r="7" spans="1:10" x14ac:dyDescent="0.3">
      <c r="A7" s="2"/>
      <c r="B7" s="8" t="s">
        <v>24</v>
      </c>
      <c r="C7" s="9">
        <v>6951.62</v>
      </c>
      <c r="D7" s="9">
        <v>777.66</v>
      </c>
      <c r="E7" s="9">
        <v>0.70277777777777772</v>
      </c>
      <c r="F7" s="9">
        <v>1106.6199999999999</v>
      </c>
      <c r="G7" s="9">
        <v>697.7</v>
      </c>
      <c r="H7" s="9">
        <v>895.58</v>
      </c>
      <c r="I7" s="7">
        <v>0.44</v>
      </c>
      <c r="J7" s="7">
        <f>B20+C20*D7+D20*E7+E20*F7+F20*G7+G20*H7+H20*I7</f>
        <v>6291.7436455982152</v>
      </c>
    </row>
    <row r="8" spans="1:10" x14ac:dyDescent="0.3">
      <c r="A8" s="2"/>
      <c r="B8" s="8" t="s">
        <v>25</v>
      </c>
      <c r="C8" s="9">
        <v>5240.272727272727</v>
      </c>
      <c r="D8" s="9">
        <v>798.9454545454546</v>
      </c>
      <c r="E8" s="9">
        <v>0.69426229508196724</v>
      </c>
      <c r="F8" s="9">
        <v>924.56363636363642</v>
      </c>
      <c r="G8" s="9">
        <v>571.70909090909095</v>
      </c>
      <c r="H8" s="9">
        <v>759.6</v>
      </c>
      <c r="I8" s="7">
        <v>0.30909090909090908</v>
      </c>
      <c r="J8" s="7">
        <f>B20+C20*D8+D20*E8+E20*F8+F20*G8+G20*H8+H20*I8</f>
        <v>5124.3647528596412</v>
      </c>
    </row>
    <row r="9" spans="1:10" x14ac:dyDescent="0.3">
      <c r="A9" s="2"/>
      <c r="B9" s="8" t="s">
        <v>26</v>
      </c>
      <c r="C9" s="9">
        <v>4729.4285714285716</v>
      </c>
      <c r="D9" s="9">
        <v>562.53968253968253</v>
      </c>
      <c r="E9" s="9">
        <v>0.72492836676217765</v>
      </c>
      <c r="F9" s="9">
        <v>1172.2857142857142</v>
      </c>
      <c r="G9" s="9">
        <v>711.69841269841265</v>
      </c>
      <c r="H9" s="9">
        <v>776.49206349206349</v>
      </c>
      <c r="I9" s="7">
        <v>0.26984126984126983</v>
      </c>
      <c r="J9" s="7">
        <f>B20+C20*D9+D20*E9+E20*F9+F20*G9+G20*H9+H20*I9</f>
        <v>5635.574370262083</v>
      </c>
    </row>
    <row r="10" spans="1:10" x14ac:dyDescent="0.3">
      <c r="A10" s="2"/>
      <c r="B10" s="8" t="s">
        <v>27</v>
      </c>
      <c r="C10" s="9">
        <v>5504.9107142857147</v>
      </c>
      <c r="D10" s="9">
        <v>656.28571428571433</v>
      </c>
      <c r="E10" s="9">
        <v>0.73543307086614174</v>
      </c>
      <c r="F10" s="9">
        <v>1072.5892857142858</v>
      </c>
      <c r="G10" s="9">
        <v>631.82142857142856</v>
      </c>
      <c r="H10" s="9">
        <v>869.51785714285711</v>
      </c>
      <c r="I10" s="7">
        <v>0.30357142857142855</v>
      </c>
      <c r="J10" s="7">
        <f>B20+C20*D10+D20*E10+E20*F10+F20*G10+G20*H10+H20*I10</f>
        <v>5745.4733806822242</v>
      </c>
    </row>
    <row r="11" spans="1:10" x14ac:dyDescent="0.3">
      <c r="A11" s="2"/>
      <c r="B11" s="8" t="s">
        <v>28</v>
      </c>
      <c r="C11" s="9">
        <v>6136.5102040816328</v>
      </c>
      <c r="D11" s="9">
        <v>1065.6734693877552</v>
      </c>
      <c r="E11" s="9">
        <v>0.79852125693160814</v>
      </c>
      <c r="F11" s="9">
        <v>1358.4285714285713</v>
      </c>
      <c r="G11" s="9">
        <v>749.24489795918362</v>
      </c>
      <c r="H11" s="9">
        <v>728.34693877551024</v>
      </c>
      <c r="I11" s="7">
        <v>0.42857142857142855</v>
      </c>
      <c r="J11" s="7">
        <f>B20+C20*D11+D20*E11+E20*F11+F20*G11+G20*H11+H20*I11</f>
        <v>6453.8545962128155</v>
      </c>
    </row>
    <row r="12" spans="1:10" x14ac:dyDescent="0.3">
      <c r="A12" s="2"/>
      <c r="B12" s="8" t="s">
        <v>29</v>
      </c>
      <c r="C12" s="9">
        <v>7587.2</v>
      </c>
      <c r="D12" s="9">
        <v>1558.8</v>
      </c>
      <c r="E12" s="9">
        <v>0.83927272727272728</v>
      </c>
      <c r="F12" s="9">
        <v>1709.6</v>
      </c>
      <c r="G12" s="9">
        <v>689.7</v>
      </c>
      <c r="H12" s="9">
        <v>765.8</v>
      </c>
      <c r="I12" s="7">
        <v>0.5</v>
      </c>
      <c r="J12" s="7">
        <f>B20+C20*D12+D20*E12+E20*F12+F20*G12+G20*H12+H20*I12</f>
        <v>7488.1826144478919</v>
      </c>
    </row>
    <row r="13" spans="1:10" x14ac:dyDescent="0.3">
      <c r="A13" s="2"/>
      <c r="B13" s="8" t="s">
        <v>30</v>
      </c>
      <c r="C13" s="9">
        <v>5717.8717948717949</v>
      </c>
      <c r="D13" s="9">
        <v>1487.3589743589744</v>
      </c>
      <c r="E13" s="9">
        <v>0.81375661375661379</v>
      </c>
      <c r="F13" s="9">
        <v>1152.7435897435898</v>
      </c>
      <c r="G13" s="9">
        <v>627.25641025641028</v>
      </c>
      <c r="H13" s="9">
        <v>688.58974358974353</v>
      </c>
      <c r="I13" s="7">
        <v>0.4358974358974359</v>
      </c>
      <c r="J13" s="7">
        <f>B20+C20*D13+D20*E13+E20*F13+F20*G13+G20*H13+H20*I13</f>
        <v>5883.2257967407659</v>
      </c>
    </row>
    <row r="14" spans="1:10" x14ac:dyDescent="0.3">
      <c r="A14" s="2"/>
      <c r="B14" s="8" t="s">
        <v>31</v>
      </c>
      <c r="C14" s="9">
        <v>7428.1923076923076</v>
      </c>
      <c r="D14" s="9">
        <v>2286.2692307692309</v>
      </c>
      <c r="E14" s="9">
        <v>0.92436974789915971</v>
      </c>
      <c r="F14" s="9">
        <v>1425.6538461538462</v>
      </c>
      <c r="G14" s="9">
        <v>782.61538461538464</v>
      </c>
      <c r="H14" s="9">
        <v>1102.9615384615386</v>
      </c>
      <c r="I14" s="7">
        <v>0.42307692307692307</v>
      </c>
      <c r="J14" s="7">
        <f>B20+C20*D14+D20*E14+E20*F14+F20*G14+G20*H14+H20*I14</f>
        <v>7340.7274057849754</v>
      </c>
    </row>
    <row r="19" spans="1:8" ht="15.5" customHeight="1" x14ac:dyDescent="0.3">
      <c r="A19" s="6" t="s">
        <v>40</v>
      </c>
      <c r="B19" s="6" t="s">
        <v>44</v>
      </c>
      <c r="C19" s="6" t="s">
        <v>14</v>
      </c>
      <c r="D19" s="6" t="s">
        <v>15</v>
      </c>
      <c r="E19" s="6" t="s">
        <v>57</v>
      </c>
      <c r="F19" s="6" t="s">
        <v>16</v>
      </c>
      <c r="G19" s="6" t="s">
        <v>58</v>
      </c>
      <c r="H19" s="6" t="s">
        <v>46</v>
      </c>
    </row>
    <row r="20" spans="1:8" x14ac:dyDescent="0.3">
      <c r="A20" s="6" t="s">
        <v>42</v>
      </c>
      <c r="B20">
        <v>-249.48287157958657</v>
      </c>
      <c r="C20">
        <v>-0.18979567392157076</v>
      </c>
      <c r="D20">
        <v>1055.2265517456233</v>
      </c>
      <c r="E20">
        <v>2.1422005307204754</v>
      </c>
      <c r="F20">
        <v>0</v>
      </c>
      <c r="G20">
        <v>2.2975514716632173</v>
      </c>
      <c r="H20">
        <v>3452.250344485723</v>
      </c>
    </row>
  </sheetData>
  <mergeCells count="3">
    <mergeCell ref="A3:B3"/>
    <mergeCell ref="A1:B1"/>
    <mergeCell ref="A2:B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C8F5-A4A4-4BD6-889D-7B469276697B}">
  <dimension ref="A1:B6"/>
  <sheetViews>
    <sheetView workbookViewId="0">
      <selection activeCell="D12" sqref="D12"/>
    </sheetView>
  </sheetViews>
  <sheetFormatPr defaultRowHeight="14" x14ac:dyDescent="0.3"/>
  <cols>
    <col min="1" max="1" width="12.9140625" bestFit="1" customWidth="1"/>
    <col min="2" max="2" width="14.9140625" bestFit="1" customWidth="1"/>
  </cols>
  <sheetData>
    <row r="1" spans="1:2" x14ac:dyDescent="0.3">
      <c r="A1" s="1" t="s">
        <v>37</v>
      </c>
      <c r="B1" s="1" t="s">
        <v>38</v>
      </c>
    </row>
    <row r="2" spans="1:2" x14ac:dyDescent="0.3">
      <c r="A2" t="s">
        <v>4</v>
      </c>
      <c r="B2">
        <v>0.49706642931348988</v>
      </c>
    </row>
    <row r="3" spans="1:2" x14ac:dyDescent="0.3">
      <c r="A3" t="s">
        <v>2</v>
      </c>
      <c r="B3">
        <v>0.4048015823005483</v>
      </c>
    </row>
    <row r="4" spans="1:2" x14ac:dyDescent="0.3">
      <c r="A4" t="s">
        <v>33</v>
      </c>
      <c r="B4">
        <v>0.2892335851013409</v>
      </c>
    </row>
    <row r="5" spans="1:2" x14ac:dyDescent="0.3">
      <c r="A5" t="s">
        <v>1</v>
      </c>
      <c r="B5">
        <v>6.8486272816692118E-2</v>
      </c>
    </row>
    <row r="6" spans="1:2" x14ac:dyDescent="0.3">
      <c r="A6" t="s">
        <v>0</v>
      </c>
      <c r="B6">
        <v>-8.4881425084821743E-2</v>
      </c>
    </row>
  </sheetData>
  <sortState xmlns:xlrd2="http://schemas.microsoft.com/office/spreadsheetml/2017/richdata2" ref="A1:B8">
    <sortCondition descending="1" ref="B1:B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原始系数计算</vt:lpstr>
      <vt:lpstr>模型对比</vt:lpstr>
      <vt:lpstr>标准化系数排序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杨昊霖</dc:creator>
  <cp:lastModifiedBy>Haolin Yang</cp:lastModifiedBy>
  <dcterms:created xsi:type="dcterms:W3CDTF">2015-06-05T18:19:34Z</dcterms:created>
  <dcterms:modified xsi:type="dcterms:W3CDTF">2024-06-13T17:08:42Z</dcterms:modified>
</cp:coreProperties>
</file>