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sao\OneDrive\Рабочий стол\Universal Controller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5" i="1"/>
  <c r="F34" i="1"/>
  <c r="F33" i="1"/>
  <c r="F31" i="1"/>
  <c r="F30" i="1"/>
  <c r="F29" i="1"/>
  <c r="F25" i="1"/>
  <c r="F26" i="1"/>
  <c r="F22" i="1"/>
  <c r="F23" i="1"/>
  <c r="F24" i="1"/>
  <c r="F21" i="1"/>
  <c r="F20" i="1"/>
  <c r="F19" i="1"/>
  <c r="F17" i="1"/>
  <c r="F16" i="1"/>
  <c r="F2" i="1"/>
  <c r="F3" i="1"/>
  <c r="F27" i="1" s="1"/>
  <c r="F4" i="1"/>
  <c r="F5" i="1"/>
  <c r="F6" i="1"/>
  <c r="F7" i="1"/>
  <c r="F8" i="1"/>
  <c r="F9" i="1"/>
  <c r="F10" i="1"/>
  <c r="F11" i="1"/>
  <c r="F12" i="1"/>
  <c r="F13" i="1"/>
  <c r="F14" i="1"/>
  <c r="F15" i="1"/>
  <c r="F18" i="1"/>
</calcChain>
</file>

<file path=xl/sharedStrings.xml><?xml version="1.0" encoding="utf-8"?>
<sst xmlns="http://schemas.openxmlformats.org/spreadsheetml/2006/main" count="71" uniqueCount="70">
  <si>
    <t>№</t>
  </si>
  <si>
    <t xml:space="preserve">Наименование </t>
  </si>
  <si>
    <t>Ссылка</t>
  </si>
  <si>
    <t>Количество</t>
  </si>
  <si>
    <t>Стоимость за единицу</t>
  </si>
  <si>
    <t>Сумма</t>
  </si>
  <si>
    <t>Печатная плата</t>
  </si>
  <si>
    <t>Файл</t>
  </si>
  <si>
    <t>Микроконтроллер Arduino (43 мм)</t>
  </si>
  <si>
    <t>https://qps.ru/mXOdY</t>
  </si>
  <si>
    <t>Доставка</t>
  </si>
  <si>
    <t>https://www.chipdip.ru/product/pchsn-10-ni</t>
  </si>
  <si>
    <t>https://www.chipdip.ru/product/mb0700003-p3</t>
  </si>
  <si>
    <t>Красный светодиод</t>
  </si>
  <si>
    <t>https://qps.ru/t0CZ7</t>
  </si>
  <si>
    <t>Пассивный пьезодинамик</t>
  </si>
  <si>
    <t>https://qps.ru/Pv1Mi</t>
  </si>
  <si>
    <t>https://qps.ru/I80Ta</t>
  </si>
  <si>
    <t>Штырьевой разъем</t>
  </si>
  <si>
    <t>https://www.chipdip.ru/product0/24834</t>
  </si>
  <si>
    <t>Резистор 4,7</t>
  </si>
  <si>
    <t>Резистор 1 кОм</t>
  </si>
  <si>
    <t>https://www.chipdip.ru/product0/1849</t>
  </si>
  <si>
    <t>Кнопка тактовая</t>
  </si>
  <si>
    <t>https://www.chipdip.ru/product/kls7-ts6601-13.0-180</t>
  </si>
  <si>
    <t>Кондексатор электролитический 470 мкФ</t>
  </si>
  <si>
    <t>https://www.chipdip.ru/product0/9000261777</t>
  </si>
  <si>
    <t xml:space="preserve">Клеммник винтовой 3-контактный </t>
  </si>
  <si>
    <t>https://www.chipdip.ru/product/306-031-12</t>
  </si>
  <si>
    <t>Клеммник винтовой 2-контактный</t>
  </si>
  <si>
    <t>https://www.chipdip.ru/product/306-021-12</t>
  </si>
  <si>
    <t>LCD дисплей</t>
  </si>
  <si>
    <t>https://qps.ru/9aIdy</t>
  </si>
  <si>
    <t xml:space="preserve">Энкодер </t>
  </si>
  <si>
    <t>https://qps.ru/yzamD</t>
  </si>
  <si>
    <t>Соединительный провод</t>
  </si>
  <si>
    <t>https://qps.ru/C6cYx</t>
  </si>
  <si>
    <t>Колпачок для энкодера</t>
  </si>
  <si>
    <t>https://qps.ru/8lPMv</t>
  </si>
  <si>
    <t>Датчик температуры DS18B20</t>
  </si>
  <si>
    <t>https://qps.ru/FEtwa</t>
  </si>
  <si>
    <t>Держатель под предохранитель</t>
  </si>
  <si>
    <t>https://www.chipdip.ru/product/k23411</t>
  </si>
  <si>
    <t>Предохранитель стеклянный</t>
  </si>
  <si>
    <t>https://www.chipdip.ru/product/siba-179020-1</t>
  </si>
  <si>
    <t>Корпус пластиковый</t>
  </si>
  <si>
    <t>https://www.chipdip.ru/product/dabp152008g</t>
  </si>
  <si>
    <t>Блок питания 220 В AC --&gt; 5 В DC</t>
  </si>
  <si>
    <t>https://www.chipdip.ru/product/rs-15-5</t>
  </si>
  <si>
    <t>Выключатель с подсветкой</t>
  </si>
  <si>
    <t>https://www.chipdip.ru/product/irs-101-1a3-yellow</t>
  </si>
  <si>
    <t>В любом магазине</t>
  </si>
  <si>
    <t>Стойка для печатной платы M3</t>
  </si>
  <si>
    <t>Винты для крепления печатной платы M3</t>
  </si>
  <si>
    <t>Гайка для крепления печатной платы M3</t>
  </si>
  <si>
    <t>https://www.chipdip.ru/product/gnl-5012hd</t>
  </si>
  <si>
    <t>Замена выделенных элементов на более бюджетные аналоги</t>
  </si>
  <si>
    <t>Разъем для микроконтроллера</t>
  </si>
  <si>
    <t>https://qps.ru/HK5qO</t>
  </si>
  <si>
    <t>Дополнительно:</t>
  </si>
  <si>
    <t>https://qps.ru/ZAEUP</t>
  </si>
  <si>
    <t>https://qps.ru/9xqND</t>
  </si>
  <si>
    <t>Блок питания 220 В AC --&gt; 5 В DC (15 W)</t>
  </si>
  <si>
    <t>Итоговая стоимость:</t>
  </si>
  <si>
    <t>Новая итоговая стоимость:</t>
  </si>
  <si>
    <t>https://qps.ru/Fetwa</t>
  </si>
  <si>
    <t>Модуль реле (5 В) (разное количество модулей)</t>
  </si>
  <si>
    <t>Датчик температуры DS18B19</t>
  </si>
  <si>
    <t>Итого с доставкой:</t>
  </si>
  <si>
    <t>Стоимость с доп. компонентами: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</si>
</sst>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1" applyBorder="1"/>
    <xf numFmtId="0" fontId="0" fillId="0" borderId="0" xfId="0" applyBorder="1"/>
    <xf numFmtId="0" fontId="0" fillId="0" borderId="1" xfId="0" applyBorder="1"/>
    <xf numFmtId="0" fontId="2" fillId="0" borderId="1" xfId="1" applyBorder="1"/>
    <xf numFmtId="0" fontId="0" fillId="0" borderId="4" xfId="0" applyBorder="1"/>
    <xf numFmtId="0" fontId="1" fillId="2" borderId="2" xfId="0" applyFont="1" applyFill="1" applyBorder="1"/>
    <xf numFmtId="0" fontId="0" fillId="3" borderId="1" xfId="0" applyFill="1" applyBorder="1"/>
    <xf numFmtId="0" fontId="2" fillId="3" borderId="1" xfId="1" applyFill="1" applyBorder="1"/>
    <xf numFmtId="0" fontId="0" fillId="0" borderId="5" xfId="0" applyBorder="1"/>
    <xf numFmtId="0" fontId="0" fillId="0" borderId="0" xfId="0" applyFill="1" applyBorder="1"/>
    <xf numFmtId="0" fontId="0" fillId="0" borderId="1" xfId="0" applyFill="1" applyBorder="1"/>
    <xf numFmtId="0" fontId="2" fillId="0" borderId="1" xfId="1" applyFill="1" applyBorder="1"/>
    <xf numFmtId="0" fontId="1" fillId="0" borderId="0" xfId="0" applyFont="1" applyFill="1" applyBorder="1"/>
    <xf numFmtId="0" fontId="1" fillId="3" borderId="6" xfId="0" applyFont="1" applyFill="1" applyBorder="1"/>
    <xf numFmtId="0" fontId="1" fillId="0" borderId="0" xfId="0" applyFont="1" applyBorder="1"/>
    <xf numFmtId="0" fontId="1" fillId="4" borderId="6" xfId="0" applyFont="1" applyFill="1" applyBorder="1"/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/kls7-ts6601-13.0-180" TargetMode="External"/><Relationship Id="rId13" Type="http://schemas.openxmlformats.org/officeDocument/2006/relationships/hyperlink" Target="https://www.chipdip.ru/product/siba-179020-1" TargetMode="External"/><Relationship Id="rId18" Type="http://schemas.openxmlformats.org/officeDocument/2006/relationships/hyperlink" Target="https://qps.ru/9xqND" TargetMode="External"/><Relationship Id="rId26" Type="http://schemas.openxmlformats.org/officeDocument/2006/relationships/hyperlink" Target="https://qps.ru/Fetwa" TargetMode="External"/><Relationship Id="rId3" Type="http://schemas.openxmlformats.org/officeDocument/2006/relationships/hyperlink" Target="https://www.chipdip.ru/product/mb0700003-p3" TargetMode="External"/><Relationship Id="rId21" Type="http://schemas.openxmlformats.org/officeDocument/2006/relationships/hyperlink" Target="https://qps.ru/8lPMv" TargetMode="External"/><Relationship Id="rId7" Type="http://schemas.openxmlformats.org/officeDocument/2006/relationships/hyperlink" Target="https://www.chipdip.ru/product0/1849" TargetMode="External"/><Relationship Id="rId12" Type="http://schemas.openxmlformats.org/officeDocument/2006/relationships/hyperlink" Target="https://www.chipdip.ru/product/k23411" TargetMode="External"/><Relationship Id="rId17" Type="http://schemas.openxmlformats.org/officeDocument/2006/relationships/hyperlink" Target="https://qps.ru/FEtwa" TargetMode="External"/><Relationship Id="rId25" Type="http://schemas.openxmlformats.org/officeDocument/2006/relationships/hyperlink" Target="https://qps.ru/ZAEUP" TargetMode="External"/><Relationship Id="rId2" Type="http://schemas.openxmlformats.org/officeDocument/2006/relationships/hyperlink" Target="https://www.chipdip.ru/product/pchsn-10-ni" TargetMode="External"/><Relationship Id="rId16" Type="http://schemas.openxmlformats.org/officeDocument/2006/relationships/hyperlink" Target="https://www.chipdip.ru/product/irs-101-1a3-yellow" TargetMode="External"/><Relationship Id="rId20" Type="http://schemas.openxmlformats.org/officeDocument/2006/relationships/hyperlink" Target="https://qps.ru/C6cYx" TargetMode="External"/><Relationship Id="rId1" Type="http://schemas.openxmlformats.org/officeDocument/2006/relationships/hyperlink" Target="https://qps.ru/mXOdY" TargetMode="External"/><Relationship Id="rId6" Type="http://schemas.openxmlformats.org/officeDocument/2006/relationships/hyperlink" Target="https://www.chipdip.ru/product0/24834" TargetMode="External"/><Relationship Id="rId11" Type="http://schemas.openxmlformats.org/officeDocument/2006/relationships/hyperlink" Target="https://www.chipdip.ru/product/306-021-12" TargetMode="External"/><Relationship Id="rId24" Type="http://schemas.openxmlformats.org/officeDocument/2006/relationships/hyperlink" Target="https://qps.ru/t0CZ7" TargetMode="External"/><Relationship Id="rId5" Type="http://schemas.openxmlformats.org/officeDocument/2006/relationships/hyperlink" Target="https://qps.ru/Pv1Mi" TargetMode="External"/><Relationship Id="rId15" Type="http://schemas.openxmlformats.org/officeDocument/2006/relationships/hyperlink" Target="https://www.chipdip.ru/product/rs-15-5" TargetMode="External"/><Relationship Id="rId23" Type="http://schemas.openxmlformats.org/officeDocument/2006/relationships/hyperlink" Target="https://qps.ru/I80Ta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chipdip.ru/product/306-031-12" TargetMode="External"/><Relationship Id="rId19" Type="http://schemas.openxmlformats.org/officeDocument/2006/relationships/hyperlink" Target="https://qps.ru/HK5qO" TargetMode="External"/><Relationship Id="rId4" Type="http://schemas.openxmlformats.org/officeDocument/2006/relationships/hyperlink" Target="https://www.chipdip.ru/product/gnl-5012hd" TargetMode="External"/><Relationship Id="rId9" Type="http://schemas.openxmlformats.org/officeDocument/2006/relationships/hyperlink" Target="https://www.chipdip.ru/product0/9000261777" TargetMode="External"/><Relationship Id="rId14" Type="http://schemas.openxmlformats.org/officeDocument/2006/relationships/hyperlink" Target="https://www.chipdip.ru/product/dabp152008g" TargetMode="External"/><Relationship Id="rId22" Type="http://schemas.openxmlformats.org/officeDocument/2006/relationships/hyperlink" Target="https://qps.ru/yzamD" TargetMode="External"/><Relationship Id="rId27" Type="http://schemas.openxmlformats.org/officeDocument/2006/relationships/hyperlink" Target="https://qps.ru/9aId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zoomScaleNormal="100" workbookViewId="0">
      <selection activeCell="O17" sqref="O17"/>
    </sheetView>
  </sheetViews>
  <sheetFormatPr defaultRowHeight="15" x14ac:dyDescent="0.25"/>
  <cols>
    <col min="1" max="1" width="5.28515625" customWidth="1"/>
    <col min="2" max="2" width="59.28515625" customWidth="1"/>
    <col min="3" max="3" width="50.42578125" customWidth="1"/>
    <col min="4" max="4" width="21.140625" customWidth="1"/>
    <col min="5" max="5" width="11.28515625" customWidth="1"/>
    <col min="6" max="6" width="17.140625" customWidth="1"/>
  </cols>
  <sheetData>
    <row r="1" spans="1:7" ht="15.75" thickBot="1" x14ac:dyDescent="0.3">
      <c r="A1" s="17" t="s">
        <v>0</v>
      </c>
      <c r="B1" s="17" t="s">
        <v>1</v>
      </c>
      <c r="C1" s="17" t="s">
        <v>2</v>
      </c>
      <c r="D1" s="17" t="s">
        <v>4</v>
      </c>
      <c r="E1" s="17" t="s">
        <v>3</v>
      </c>
      <c r="F1" s="17" t="s">
        <v>5</v>
      </c>
      <c r="G1" s="18" t="s">
        <v>10</v>
      </c>
    </row>
    <row r="2" spans="1:7" x14ac:dyDescent="0.25">
      <c r="A2" s="9">
        <v>1</v>
      </c>
      <c r="B2" s="9" t="s">
        <v>6</v>
      </c>
      <c r="C2" s="9" t="s">
        <v>7</v>
      </c>
      <c r="D2" s="9">
        <v>77.7</v>
      </c>
      <c r="E2" s="9">
        <v>1</v>
      </c>
      <c r="F2" s="9">
        <f t="shared" ref="F2:F5" si="0">D2*E2</f>
        <v>77.7</v>
      </c>
      <c r="G2" s="9">
        <v>0</v>
      </c>
    </row>
    <row r="3" spans="1:7" x14ac:dyDescent="0.25">
      <c r="A3" s="3">
        <v>2</v>
      </c>
      <c r="B3" s="3" t="s">
        <v>8</v>
      </c>
      <c r="C3" s="4" t="s">
        <v>9</v>
      </c>
      <c r="D3" s="3">
        <v>138</v>
      </c>
      <c r="E3" s="3">
        <v>1</v>
      </c>
      <c r="F3" s="3">
        <f t="shared" si="0"/>
        <v>138</v>
      </c>
      <c r="G3" s="3">
        <v>54</v>
      </c>
    </row>
    <row r="4" spans="1:7" x14ac:dyDescent="0.25">
      <c r="A4" s="3">
        <v>3</v>
      </c>
      <c r="B4" s="3" t="s">
        <v>52</v>
      </c>
      <c r="C4" s="4" t="s">
        <v>11</v>
      </c>
      <c r="D4" s="3">
        <v>14</v>
      </c>
      <c r="E4" s="3">
        <v>4</v>
      </c>
      <c r="F4" s="3">
        <f t="shared" si="0"/>
        <v>56</v>
      </c>
      <c r="G4" s="3">
        <v>0</v>
      </c>
    </row>
    <row r="5" spans="1:7" x14ac:dyDescent="0.25">
      <c r="A5" s="3">
        <v>4</v>
      </c>
      <c r="B5" s="3" t="s">
        <v>53</v>
      </c>
      <c r="C5" s="3" t="s">
        <v>51</v>
      </c>
      <c r="D5" s="3">
        <v>3</v>
      </c>
      <c r="E5" s="3">
        <v>4</v>
      </c>
      <c r="F5" s="3">
        <f t="shared" si="0"/>
        <v>12</v>
      </c>
      <c r="G5" s="3">
        <v>0</v>
      </c>
    </row>
    <row r="6" spans="1:7" x14ac:dyDescent="0.25">
      <c r="A6" s="3">
        <v>5</v>
      </c>
      <c r="B6" s="3" t="s">
        <v>54</v>
      </c>
      <c r="C6" s="4" t="s">
        <v>12</v>
      </c>
      <c r="D6" s="3">
        <v>0.75</v>
      </c>
      <c r="E6" s="3">
        <v>4</v>
      </c>
      <c r="F6" s="3">
        <f t="shared" ref="F6:F26" si="1">D6*E6</f>
        <v>3</v>
      </c>
      <c r="G6" s="3">
        <v>0</v>
      </c>
    </row>
    <row r="7" spans="1:7" x14ac:dyDescent="0.25">
      <c r="A7" s="3">
        <v>6</v>
      </c>
      <c r="B7" s="3" t="s">
        <v>13</v>
      </c>
      <c r="C7" s="4" t="s">
        <v>55</v>
      </c>
      <c r="D7" s="3">
        <v>5</v>
      </c>
      <c r="E7" s="3">
        <v>1</v>
      </c>
      <c r="F7" s="3">
        <f t="shared" si="1"/>
        <v>5</v>
      </c>
      <c r="G7" s="3">
        <v>0</v>
      </c>
    </row>
    <row r="8" spans="1:7" x14ac:dyDescent="0.25">
      <c r="A8" s="3">
        <v>7</v>
      </c>
      <c r="B8" s="3" t="s">
        <v>57</v>
      </c>
      <c r="C8" s="4" t="s">
        <v>14</v>
      </c>
      <c r="D8" s="3">
        <v>5.6</v>
      </c>
      <c r="E8" s="3">
        <v>2</v>
      </c>
      <c r="F8" s="3">
        <f t="shared" si="1"/>
        <v>11.2</v>
      </c>
      <c r="G8" s="3">
        <v>60</v>
      </c>
    </row>
    <row r="9" spans="1:7" x14ac:dyDescent="0.25">
      <c r="A9" s="3">
        <v>8</v>
      </c>
      <c r="B9" s="3" t="s">
        <v>15</v>
      </c>
      <c r="C9" s="4" t="s">
        <v>16</v>
      </c>
      <c r="D9" s="3">
        <v>15</v>
      </c>
      <c r="E9" s="3">
        <v>1</v>
      </c>
      <c r="F9" s="3">
        <f t="shared" si="1"/>
        <v>15</v>
      </c>
      <c r="G9" s="3">
        <v>0</v>
      </c>
    </row>
    <row r="10" spans="1:7" x14ac:dyDescent="0.25">
      <c r="A10" s="3">
        <v>9</v>
      </c>
      <c r="B10" s="3" t="s">
        <v>18</v>
      </c>
      <c r="C10" s="4" t="s">
        <v>17</v>
      </c>
      <c r="D10" s="3">
        <v>15</v>
      </c>
      <c r="E10" s="3">
        <v>1</v>
      </c>
      <c r="F10" s="3">
        <f t="shared" si="1"/>
        <v>15</v>
      </c>
      <c r="G10" s="3">
        <v>0</v>
      </c>
    </row>
    <row r="11" spans="1:7" x14ac:dyDescent="0.25">
      <c r="A11" s="3">
        <v>10</v>
      </c>
      <c r="B11" s="3" t="s">
        <v>21</v>
      </c>
      <c r="C11" s="4" t="s">
        <v>19</v>
      </c>
      <c r="D11" s="3">
        <v>2</v>
      </c>
      <c r="E11" s="3">
        <v>1</v>
      </c>
      <c r="F11" s="3">
        <f t="shared" si="1"/>
        <v>2</v>
      </c>
      <c r="G11" s="3">
        <v>0</v>
      </c>
    </row>
    <row r="12" spans="1:7" x14ac:dyDescent="0.25">
      <c r="A12" s="3">
        <v>11</v>
      </c>
      <c r="B12" s="3" t="s">
        <v>20</v>
      </c>
      <c r="C12" s="4" t="s">
        <v>22</v>
      </c>
      <c r="D12" s="3">
        <v>2</v>
      </c>
      <c r="E12" s="3">
        <v>2</v>
      </c>
      <c r="F12" s="3">
        <f t="shared" si="1"/>
        <v>4</v>
      </c>
      <c r="G12" s="3">
        <v>0</v>
      </c>
    </row>
    <row r="13" spans="1:7" x14ac:dyDescent="0.25">
      <c r="A13" s="3">
        <v>12</v>
      </c>
      <c r="B13" s="3" t="s">
        <v>23</v>
      </c>
      <c r="C13" s="4" t="s">
        <v>24</v>
      </c>
      <c r="D13" s="3">
        <v>5</v>
      </c>
      <c r="E13" s="3">
        <v>1</v>
      </c>
      <c r="F13" s="3">
        <f t="shared" si="1"/>
        <v>5</v>
      </c>
      <c r="G13" s="3">
        <v>0</v>
      </c>
    </row>
    <row r="14" spans="1:7" x14ac:dyDescent="0.25">
      <c r="A14" s="3">
        <v>13</v>
      </c>
      <c r="B14" s="3" t="s">
        <v>25</v>
      </c>
      <c r="C14" s="4" t="s">
        <v>26</v>
      </c>
      <c r="D14" s="3">
        <v>11</v>
      </c>
      <c r="E14" s="3">
        <v>1</v>
      </c>
      <c r="F14" s="3">
        <f t="shared" si="1"/>
        <v>11</v>
      </c>
      <c r="G14" s="3">
        <v>0</v>
      </c>
    </row>
    <row r="15" spans="1:7" x14ac:dyDescent="0.25">
      <c r="A15" s="3">
        <v>14</v>
      </c>
      <c r="B15" s="3" t="s">
        <v>27</v>
      </c>
      <c r="C15" s="4" t="s">
        <v>28</v>
      </c>
      <c r="D15" s="3">
        <v>14</v>
      </c>
      <c r="E15" s="3">
        <v>2</v>
      </c>
      <c r="F15" s="3">
        <f t="shared" si="1"/>
        <v>28</v>
      </c>
      <c r="G15" s="3">
        <v>0</v>
      </c>
    </row>
    <row r="16" spans="1:7" x14ac:dyDescent="0.25">
      <c r="A16" s="3">
        <v>15</v>
      </c>
      <c r="B16" s="3" t="s">
        <v>29</v>
      </c>
      <c r="C16" s="4" t="s">
        <v>30</v>
      </c>
      <c r="D16" s="3">
        <v>13</v>
      </c>
      <c r="E16" s="3">
        <v>5</v>
      </c>
      <c r="F16" s="3">
        <f t="shared" si="1"/>
        <v>65</v>
      </c>
      <c r="G16" s="3">
        <v>0</v>
      </c>
    </row>
    <row r="17" spans="1:7" x14ac:dyDescent="0.25">
      <c r="A17" s="7">
        <v>16</v>
      </c>
      <c r="B17" s="7" t="s">
        <v>31</v>
      </c>
      <c r="C17" s="8" t="s">
        <v>32</v>
      </c>
      <c r="D17" s="7">
        <v>380</v>
      </c>
      <c r="E17" s="7">
        <v>1</v>
      </c>
      <c r="F17" s="7">
        <f>D17*E17</f>
        <v>380</v>
      </c>
      <c r="G17" s="7">
        <v>0</v>
      </c>
    </row>
    <row r="18" spans="1:7" x14ac:dyDescent="0.25">
      <c r="A18" s="3">
        <v>17</v>
      </c>
      <c r="B18" s="3" t="s">
        <v>33</v>
      </c>
      <c r="C18" s="4" t="s">
        <v>34</v>
      </c>
      <c r="D18" s="3">
        <v>29</v>
      </c>
      <c r="E18" s="3">
        <v>1</v>
      </c>
      <c r="F18" s="3">
        <f t="shared" si="1"/>
        <v>29</v>
      </c>
      <c r="G18" s="3">
        <v>11</v>
      </c>
    </row>
    <row r="19" spans="1:7" x14ac:dyDescent="0.25">
      <c r="A19" s="3">
        <v>18</v>
      </c>
      <c r="B19" s="3" t="s">
        <v>35</v>
      </c>
      <c r="C19" s="4" t="s">
        <v>36</v>
      </c>
      <c r="D19" s="3">
        <v>35</v>
      </c>
      <c r="E19" s="3">
        <v>4</v>
      </c>
      <c r="F19" s="3">
        <f t="shared" si="1"/>
        <v>140</v>
      </c>
      <c r="G19" s="3">
        <v>0</v>
      </c>
    </row>
    <row r="20" spans="1:7" x14ac:dyDescent="0.25">
      <c r="A20" s="3">
        <v>19</v>
      </c>
      <c r="B20" s="3" t="s">
        <v>37</v>
      </c>
      <c r="C20" s="4" t="s">
        <v>38</v>
      </c>
      <c r="D20" s="3">
        <v>20</v>
      </c>
      <c r="E20" s="3">
        <v>1</v>
      </c>
      <c r="F20" s="3">
        <f t="shared" si="1"/>
        <v>20</v>
      </c>
      <c r="G20" s="3">
        <v>0</v>
      </c>
    </row>
    <row r="21" spans="1:7" x14ac:dyDescent="0.25">
      <c r="A21" s="3">
        <v>20</v>
      </c>
      <c r="B21" s="3" t="s">
        <v>39</v>
      </c>
      <c r="C21" s="4" t="s">
        <v>40</v>
      </c>
      <c r="D21" s="3">
        <v>115</v>
      </c>
      <c r="E21" s="3">
        <v>1</v>
      </c>
      <c r="F21" s="3">
        <f t="shared" si="1"/>
        <v>115</v>
      </c>
      <c r="G21" s="3">
        <v>0</v>
      </c>
    </row>
    <row r="22" spans="1:7" x14ac:dyDescent="0.25">
      <c r="A22" s="3">
        <v>21</v>
      </c>
      <c r="B22" s="3" t="s">
        <v>41</v>
      </c>
      <c r="C22" s="4" t="s">
        <v>42</v>
      </c>
      <c r="D22" s="3">
        <v>32</v>
      </c>
      <c r="E22" s="3">
        <v>1</v>
      </c>
      <c r="F22" s="3">
        <f t="shared" si="1"/>
        <v>32</v>
      </c>
      <c r="G22" s="3">
        <v>0</v>
      </c>
    </row>
    <row r="23" spans="1:7" x14ac:dyDescent="0.25">
      <c r="A23" s="3">
        <v>22</v>
      </c>
      <c r="B23" s="3" t="s">
        <v>43</v>
      </c>
      <c r="C23" s="4" t="s">
        <v>44</v>
      </c>
      <c r="D23" s="3">
        <v>20</v>
      </c>
      <c r="E23" s="3">
        <v>1</v>
      </c>
      <c r="F23" s="3">
        <f t="shared" si="1"/>
        <v>20</v>
      </c>
      <c r="G23" s="3">
        <v>0</v>
      </c>
    </row>
    <row r="24" spans="1:7" x14ac:dyDescent="0.25">
      <c r="A24" s="3">
        <v>23</v>
      </c>
      <c r="B24" s="11" t="s">
        <v>45</v>
      </c>
      <c r="C24" s="12" t="s">
        <v>46</v>
      </c>
      <c r="D24" s="11">
        <v>630</v>
      </c>
      <c r="E24" s="11">
        <v>1</v>
      </c>
      <c r="F24" s="11">
        <f t="shared" si="1"/>
        <v>630</v>
      </c>
      <c r="G24" s="11">
        <v>0</v>
      </c>
    </row>
    <row r="25" spans="1:7" x14ac:dyDescent="0.25">
      <c r="A25" s="7">
        <v>24</v>
      </c>
      <c r="B25" s="7" t="s">
        <v>47</v>
      </c>
      <c r="C25" s="8" t="s">
        <v>48</v>
      </c>
      <c r="D25" s="7">
        <v>550</v>
      </c>
      <c r="E25" s="7">
        <v>1</v>
      </c>
      <c r="F25" s="7">
        <f t="shared" si="1"/>
        <v>550</v>
      </c>
      <c r="G25" s="7">
        <v>0</v>
      </c>
    </row>
    <row r="26" spans="1:7" ht="15.75" thickBot="1" x14ac:dyDescent="0.3">
      <c r="A26" s="3">
        <v>25</v>
      </c>
      <c r="B26" s="3" t="s">
        <v>49</v>
      </c>
      <c r="C26" s="4" t="s">
        <v>50</v>
      </c>
      <c r="D26" s="5">
        <v>43</v>
      </c>
      <c r="E26" s="5">
        <v>1</v>
      </c>
      <c r="F26" s="5">
        <f t="shared" si="1"/>
        <v>43</v>
      </c>
      <c r="G26" s="3">
        <v>0</v>
      </c>
    </row>
    <row r="27" spans="1:7" ht="15.75" thickBot="1" x14ac:dyDescent="0.3">
      <c r="D27" s="19" t="s">
        <v>63</v>
      </c>
      <c r="E27" s="20"/>
      <c r="F27" s="6">
        <f>SUM(F2:F26)</f>
        <v>2406.9</v>
      </c>
    </row>
    <row r="28" spans="1:7" x14ac:dyDescent="0.25">
      <c r="B28" s="14" t="s">
        <v>56</v>
      </c>
    </row>
    <row r="29" spans="1:7" x14ac:dyDescent="0.25">
      <c r="A29" s="3">
        <v>26</v>
      </c>
      <c r="B29" s="3" t="s">
        <v>31</v>
      </c>
      <c r="C29" s="4" t="s">
        <v>58</v>
      </c>
      <c r="D29" s="3">
        <v>225</v>
      </c>
      <c r="E29" s="3">
        <v>1</v>
      </c>
      <c r="F29" s="3">
        <f>D29*E29</f>
        <v>225</v>
      </c>
      <c r="G29" s="3">
        <v>54</v>
      </c>
    </row>
    <row r="30" spans="1:7" ht="15.75" thickBot="1" x14ac:dyDescent="0.3">
      <c r="A30" s="3">
        <v>27</v>
      </c>
      <c r="B30" s="3" t="s">
        <v>62</v>
      </c>
      <c r="C30" s="4" t="s">
        <v>61</v>
      </c>
      <c r="D30" s="5">
        <v>283</v>
      </c>
      <c r="E30" s="5">
        <v>1</v>
      </c>
      <c r="F30" s="5">
        <f t="shared" ref="F30" si="2">D30*E30</f>
        <v>283</v>
      </c>
      <c r="G30" s="3">
        <v>0</v>
      </c>
    </row>
    <row r="31" spans="1:7" ht="15.75" thickBot="1" x14ac:dyDescent="0.3">
      <c r="A31" s="2"/>
      <c r="B31" s="2"/>
      <c r="C31" s="1"/>
      <c r="D31" s="19" t="s">
        <v>64</v>
      </c>
      <c r="E31" s="20"/>
      <c r="F31" s="6">
        <f>SUM(F2:F16,F18:F24,F26,F29,F30)</f>
        <v>1984.9</v>
      </c>
      <c r="G31" s="2"/>
    </row>
    <row r="32" spans="1:7" x14ac:dyDescent="0.25">
      <c r="B32" s="16" t="s">
        <v>59</v>
      </c>
      <c r="F32" s="13"/>
    </row>
    <row r="33" spans="1:7" x14ac:dyDescent="0.25">
      <c r="A33" s="3">
        <v>27</v>
      </c>
      <c r="B33" s="11" t="s">
        <v>66</v>
      </c>
      <c r="C33" s="4" t="s">
        <v>60</v>
      </c>
      <c r="D33" s="3">
        <v>48</v>
      </c>
      <c r="E33" s="3">
        <v>1</v>
      </c>
      <c r="F33" s="3">
        <f>D33*E33</f>
        <v>48</v>
      </c>
      <c r="G33" s="3">
        <v>54</v>
      </c>
    </row>
    <row r="34" spans="1:7" ht="15.75" thickBot="1" x14ac:dyDescent="0.3">
      <c r="A34" s="3">
        <v>28</v>
      </c>
      <c r="B34" s="11" t="s">
        <v>67</v>
      </c>
      <c r="C34" s="4" t="s">
        <v>65</v>
      </c>
      <c r="D34" s="5">
        <v>115</v>
      </c>
      <c r="E34" s="5">
        <v>1</v>
      </c>
      <c r="F34" s="5">
        <f>D34*E34</f>
        <v>115</v>
      </c>
      <c r="G34" s="5">
        <v>0</v>
      </c>
    </row>
    <row r="35" spans="1:7" ht="15.75" thickBot="1" x14ac:dyDescent="0.3">
      <c r="A35" s="2"/>
      <c r="B35" s="10"/>
      <c r="C35" s="1"/>
      <c r="D35" s="19" t="s">
        <v>69</v>
      </c>
      <c r="E35" s="20"/>
      <c r="F35" s="6">
        <f>SUM(F33:F34,F31)</f>
        <v>2147.9</v>
      </c>
      <c r="G35" s="6">
        <v>125</v>
      </c>
    </row>
    <row r="36" spans="1:7" ht="15.75" thickBot="1" x14ac:dyDescent="0.3">
      <c r="D36" s="19" t="s">
        <v>68</v>
      </c>
      <c r="E36" s="20"/>
      <c r="F36" s="6">
        <f>SUM(F35,G35)</f>
        <v>2272.9</v>
      </c>
      <c r="G36" s="15"/>
    </row>
  </sheetData>
  <mergeCells count="4">
    <mergeCell ref="D31:E31"/>
    <mergeCell ref="D27:E27"/>
    <mergeCell ref="D35:E35"/>
    <mergeCell ref="D36:E36"/>
  </mergeCells>
  <hyperlinks>
    <hyperlink ref="C3" r:id="rId1"/>
    <hyperlink ref="C4" r:id="rId2"/>
    <hyperlink ref="C6" r:id="rId3"/>
    <hyperlink ref="C7" r:id="rId4"/>
    <hyperlink ref="C9" r:id="rId5"/>
    <hyperlink ref="C11" r:id="rId6"/>
    <hyperlink ref="C12" r:id="rId7"/>
    <hyperlink ref="C13" r:id="rId8"/>
    <hyperlink ref="C14" r:id="rId9"/>
    <hyperlink ref="C15" r:id="rId10"/>
    <hyperlink ref="C16" r:id="rId11"/>
    <hyperlink ref="C22" r:id="rId12"/>
    <hyperlink ref="C23" r:id="rId13"/>
    <hyperlink ref="C24" r:id="rId14"/>
    <hyperlink ref="C25" r:id="rId15"/>
    <hyperlink ref="C26" r:id="rId16"/>
    <hyperlink ref="C21" r:id="rId17"/>
    <hyperlink ref="C30" r:id="rId18"/>
    <hyperlink ref="C29" r:id="rId19"/>
    <hyperlink ref="C19" r:id="rId20"/>
    <hyperlink ref="C20" r:id="rId21"/>
    <hyperlink ref="C18" r:id="rId22"/>
    <hyperlink ref="C10" r:id="rId23"/>
    <hyperlink ref="C8" r:id="rId24"/>
    <hyperlink ref="C33" r:id="rId25"/>
    <hyperlink ref="C34" r:id="rId26"/>
    <hyperlink ref="C17" r:id="rId27"/>
  </hyperlinks>
  <pageMargins left="0.7" right="0.7" top="0.75" bottom="0.75" header="0.3" footer="0.3"/>
  <pageSetup paperSize="9" orientation="portrait" horizontalDpi="300" verticalDpi="300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Orlov</dc:creator>
  <cp:lastModifiedBy>Aleksandr Orlov</cp:lastModifiedBy>
  <dcterms:created xsi:type="dcterms:W3CDTF">2020-01-08T12:45:18Z</dcterms:created>
  <dcterms:modified xsi:type="dcterms:W3CDTF">2020-01-08T17:38:01Z</dcterms:modified>
</cp:coreProperties>
</file>