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66925"/>
  <mc:AlternateContent xmlns:mc="http://schemas.openxmlformats.org/markup-compatibility/2006">
    <mc:Choice Requires="x15">
      <x15ac:absPath xmlns:x15ac="http://schemas.microsoft.com/office/spreadsheetml/2010/11/ac" url="C:\Users\timon\Dropbox\Opleiding\Technische Informatica\Y3\RP\DATA\"/>
    </mc:Choice>
  </mc:AlternateContent>
  <xr:revisionPtr revIDLastSave="0" documentId="13_ncr:1_{F45E360C-3AD2-4631-AD75-F4339DA6318B}" xr6:coauthVersionLast="44" xr6:coauthVersionMax="44" xr10:uidLastSave="{00000000-0000-0000-0000-000000000000}"/>
  <bookViews>
    <workbookView xWindow="-120" yWindow="-120" windowWidth="29040" windowHeight="15840" activeTab="2" xr2:uid="{00000000-000D-0000-FFFF-FFFF00000000}"/>
  </bookViews>
  <sheets>
    <sheet name="Runtime" sheetId="6" r:id="rId1"/>
    <sheet name="ANOVA" sheetId="8" r:id="rId2"/>
    <sheet name="NEW Runtime" sheetId="10" r:id="rId3"/>
    <sheet name="ANOVA overlapping waypoints" sheetId="13" r:id="rId4"/>
  </sheets>
  <definedNames>
    <definedName name="ExternalData_1" localSheetId="2" hidden="1">'NEW Runtime'!$A$1:$D$1014</definedName>
    <definedName name="ExternalData_1" localSheetId="0" hidden="1">Runtime!$A$1:$D$1060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48" i="10" l="1"/>
  <c r="E549" i="10"/>
  <c r="E550" i="10"/>
  <c r="E551" i="10"/>
  <c r="E552" i="10"/>
  <c r="E553" i="10"/>
  <c r="E554" i="10"/>
  <c r="E555" i="10"/>
  <c r="E556" i="10"/>
  <c r="E557" i="10"/>
  <c r="E558" i="10"/>
  <c r="E559" i="10"/>
  <c r="E560" i="10"/>
  <c r="E561" i="10"/>
  <c r="E562" i="10"/>
  <c r="E603" i="10"/>
  <c r="E604" i="10"/>
  <c r="E605" i="10"/>
  <c r="E606" i="10"/>
  <c r="E607" i="10"/>
  <c r="E608" i="10"/>
  <c r="E609" i="10"/>
  <c r="E610" i="10"/>
  <c r="E611" i="10"/>
  <c r="E612" i="10"/>
  <c r="E613" i="10"/>
  <c r="E614" i="10"/>
  <c r="E655" i="10"/>
  <c r="E656" i="10"/>
  <c r="E657" i="10"/>
  <c r="E658" i="10"/>
  <c r="E659" i="10"/>
  <c r="E660" i="10"/>
  <c r="E661" i="10"/>
  <c r="E662" i="10"/>
  <c r="E663" i="10"/>
  <c r="E664" i="10"/>
  <c r="E665" i="10"/>
  <c r="E706" i="10"/>
  <c r="E707" i="10"/>
  <c r="E708" i="10"/>
  <c r="E709" i="10"/>
  <c r="E750" i="10"/>
  <c r="E751" i="10"/>
  <c r="E752" i="10"/>
  <c r="E753" i="10"/>
  <c r="E754" i="10"/>
  <c r="E281" i="10"/>
  <c r="E282" i="10"/>
  <c r="E283" i="10"/>
  <c r="E284" i="10"/>
  <c r="E285" i="10"/>
  <c r="E286" i="10"/>
  <c r="E287" i="10"/>
  <c r="E288" i="10"/>
  <c r="E289" i="10"/>
  <c r="E290" i="10"/>
  <c r="E291" i="10"/>
  <c r="E292" i="10"/>
  <c r="E333" i="10"/>
  <c r="E334" i="10"/>
  <c r="E335" i="10"/>
  <c r="E336" i="10"/>
  <c r="E337" i="10"/>
  <c r="E338" i="10"/>
  <c r="E339" i="10"/>
  <c r="E340" i="10"/>
  <c r="E341" i="10"/>
  <c r="E342" i="10"/>
  <c r="E343" i="10"/>
  <c r="E344" i="10"/>
  <c r="E345" i="10"/>
  <c r="E346" i="10"/>
  <c r="E347" i="10"/>
  <c r="E348" i="10"/>
  <c r="E349" i="10"/>
  <c r="E350" i="10"/>
  <c r="E351" i="10"/>
  <c r="E352" i="10"/>
  <c r="E393" i="10"/>
  <c r="E394" i="10"/>
  <c r="E395" i="10"/>
  <c r="E396" i="10"/>
  <c r="E397" i="10"/>
  <c r="E398" i="10"/>
  <c r="E399" i="10"/>
  <c r="E400" i="10"/>
  <c r="E401" i="10"/>
  <c r="E402" i="10"/>
  <c r="E403" i="10"/>
  <c r="E404" i="10"/>
  <c r="E445" i="10"/>
  <c r="E446" i="10"/>
  <c r="E447" i="10"/>
  <c r="E448" i="10"/>
  <c r="E449" i="10"/>
  <c r="E450" i="10"/>
  <c r="E451" i="10"/>
  <c r="E452" i="10"/>
  <c r="E453" i="10"/>
  <c r="E454" i="10"/>
  <c r="E455" i="10"/>
  <c r="E456" i="10"/>
  <c r="E497" i="10"/>
  <c r="E498" i="10"/>
  <c r="E499" i="10"/>
  <c r="E500" i="10"/>
  <c r="E501" i="10"/>
  <c r="E502" i="10"/>
  <c r="E503" i="10"/>
  <c r="E504" i="10"/>
  <c r="E505" i="10"/>
  <c r="E506" i="10"/>
  <c r="E507" i="10"/>
  <c r="E32" i="10"/>
  <c r="E33" i="10"/>
  <c r="E34" i="10"/>
  <c r="E35" i="10"/>
  <c r="E36" i="10"/>
  <c r="E37" i="10"/>
  <c r="E38" i="10"/>
  <c r="E39" i="10"/>
  <c r="E40" i="10"/>
  <c r="E41" i="10"/>
  <c r="E82" i="10"/>
  <c r="E83" i="10"/>
  <c r="E84" i="10"/>
  <c r="E85" i="10"/>
  <c r="E86" i="10"/>
  <c r="E87" i="10"/>
  <c r="E88" i="10"/>
  <c r="E89" i="10"/>
  <c r="E90" i="10"/>
  <c r="E91" i="10"/>
  <c r="E132" i="10"/>
  <c r="E133" i="10"/>
  <c r="E134" i="10"/>
  <c r="E135" i="10"/>
  <c r="E136" i="10"/>
  <c r="E137" i="10"/>
  <c r="E138" i="10"/>
  <c r="E139" i="10"/>
  <c r="E140" i="10"/>
  <c r="E141" i="10"/>
  <c r="E182" i="10"/>
  <c r="E183" i="10"/>
  <c r="E184" i="10"/>
  <c r="E185" i="10"/>
  <c r="E186" i="10"/>
  <c r="E187" i="10"/>
  <c r="E188" i="10"/>
  <c r="E229" i="10"/>
  <c r="E230" i="10"/>
  <c r="E231" i="10"/>
  <c r="E232" i="10"/>
  <c r="E233" i="10"/>
  <c r="E234" i="10"/>
  <c r="E235" i="10"/>
  <c r="E236" i="10"/>
  <c r="E237" i="10"/>
  <c r="E238" i="10"/>
  <c r="E239" i="10"/>
  <c r="E240" i="10"/>
  <c r="E795" i="10"/>
  <c r="E796" i="10"/>
  <c r="E797" i="10"/>
  <c r="E798" i="10"/>
  <c r="E799" i="10"/>
  <c r="E800" i="10"/>
  <c r="E801" i="10"/>
  <c r="E802" i="10"/>
  <c r="E803" i="10"/>
  <c r="E804" i="10"/>
  <c r="E845" i="10"/>
  <c r="E846" i="10"/>
  <c r="E847" i="10"/>
  <c r="E848" i="10"/>
  <c r="E849" i="10"/>
  <c r="E850" i="10"/>
  <c r="E851" i="10"/>
  <c r="E852" i="10"/>
  <c r="E853" i="10"/>
  <c r="E854" i="10"/>
  <c r="E895" i="10"/>
  <c r="E896" i="10"/>
  <c r="E897" i="10"/>
  <c r="E898" i="10"/>
  <c r="E899" i="10"/>
  <c r="E900" i="10"/>
  <c r="E901" i="10"/>
  <c r="E902" i="10"/>
  <c r="E903" i="10"/>
  <c r="E904" i="10"/>
  <c r="E945" i="10"/>
  <c r="E946" i="10"/>
  <c r="E947" i="10"/>
  <c r="E948" i="10"/>
  <c r="E949" i="10"/>
  <c r="E950" i="10"/>
  <c r="E951" i="10"/>
  <c r="E952" i="10"/>
  <c r="E953" i="10"/>
  <c r="E954" i="10"/>
  <c r="E995" i="10"/>
  <c r="E996" i="10"/>
  <c r="E997" i="10"/>
  <c r="E998" i="10"/>
  <c r="E999" i="10"/>
  <c r="E1000" i="10"/>
  <c r="E1001" i="10"/>
  <c r="E1002" i="10"/>
  <c r="E1003" i="10"/>
  <c r="E1004" i="10"/>
  <c r="K31" i="10" l="1"/>
  <c r="L31" i="10"/>
  <c r="M31" i="10"/>
  <c r="N31" i="10"/>
  <c r="J31" i="10"/>
  <c r="E518" i="10"/>
  <c r="E519" i="10"/>
  <c r="E520" i="10"/>
  <c r="E521" i="10"/>
  <c r="E522" i="10"/>
  <c r="E523" i="10"/>
  <c r="E524" i="10"/>
  <c r="E525" i="10"/>
  <c r="E526" i="10"/>
  <c r="E527" i="10"/>
  <c r="E573" i="10"/>
  <c r="E574" i="10"/>
  <c r="E575" i="10"/>
  <c r="E576" i="10"/>
  <c r="E577" i="10"/>
  <c r="E578" i="10"/>
  <c r="E579" i="10"/>
  <c r="E580" i="10"/>
  <c r="E581" i="10"/>
  <c r="E582" i="10"/>
  <c r="E625" i="10"/>
  <c r="E626" i="10"/>
  <c r="E627" i="10"/>
  <c r="E628" i="10"/>
  <c r="E629" i="10"/>
  <c r="E630" i="10"/>
  <c r="E631" i="10"/>
  <c r="E632" i="10"/>
  <c r="E633" i="10"/>
  <c r="E634" i="10"/>
  <c r="E676" i="10"/>
  <c r="E677" i="10"/>
  <c r="E678" i="10"/>
  <c r="E679" i="10"/>
  <c r="E680" i="10"/>
  <c r="E681" i="10"/>
  <c r="E682" i="10"/>
  <c r="E683" i="10"/>
  <c r="E684" i="10"/>
  <c r="E685" i="10"/>
  <c r="E720" i="10"/>
  <c r="E721" i="10"/>
  <c r="E722" i="10"/>
  <c r="E723" i="10"/>
  <c r="E724" i="10"/>
  <c r="E725" i="10"/>
  <c r="E726" i="10"/>
  <c r="E727" i="10"/>
  <c r="E728" i="10"/>
  <c r="E729" i="10"/>
  <c r="E251" i="10"/>
  <c r="E252" i="10"/>
  <c r="E253" i="10"/>
  <c r="E254" i="10"/>
  <c r="E255" i="10"/>
  <c r="E256" i="10"/>
  <c r="E257" i="10"/>
  <c r="E258" i="10"/>
  <c r="E259" i="10"/>
  <c r="E260" i="10"/>
  <c r="E303" i="10"/>
  <c r="E304" i="10"/>
  <c r="E305" i="10"/>
  <c r="E306" i="10"/>
  <c r="E307" i="10"/>
  <c r="E308" i="10"/>
  <c r="E309" i="10"/>
  <c r="E310" i="10"/>
  <c r="E311" i="10"/>
  <c r="E312" i="10"/>
  <c r="E363" i="10"/>
  <c r="E364" i="10"/>
  <c r="E365" i="10"/>
  <c r="E366" i="10"/>
  <c r="E367" i="10"/>
  <c r="E368" i="10"/>
  <c r="E369" i="10"/>
  <c r="E370" i="10"/>
  <c r="E371" i="10"/>
  <c r="E372" i="10"/>
  <c r="E415" i="10"/>
  <c r="E416" i="10"/>
  <c r="E417" i="10"/>
  <c r="E418" i="10"/>
  <c r="E419" i="10"/>
  <c r="E420" i="10"/>
  <c r="E421" i="10"/>
  <c r="E422" i="10"/>
  <c r="E423" i="10"/>
  <c r="E424" i="10"/>
  <c r="E467" i="10"/>
  <c r="E468" i="10"/>
  <c r="E469" i="10"/>
  <c r="E470" i="10"/>
  <c r="E471" i="10"/>
  <c r="E472" i="10"/>
  <c r="E473" i="10"/>
  <c r="E474" i="10"/>
  <c r="E475" i="10"/>
  <c r="E476" i="10"/>
  <c r="E2" i="10"/>
  <c r="E3" i="10"/>
  <c r="E4" i="10"/>
  <c r="E5" i="10"/>
  <c r="E6" i="10"/>
  <c r="E7" i="10"/>
  <c r="E8" i="10"/>
  <c r="E9" i="10"/>
  <c r="E10" i="10"/>
  <c r="E11" i="10"/>
  <c r="E52" i="10"/>
  <c r="E53" i="10"/>
  <c r="E54" i="10"/>
  <c r="E55" i="10"/>
  <c r="E56" i="10"/>
  <c r="E57" i="10"/>
  <c r="E58" i="10"/>
  <c r="E59" i="10"/>
  <c r="E60" i="10"/>
  <c r="E61" i="10"/>
  <c r="E102" i="10"/>
  <c r="E103" i="10"/>
  <c r="E104" i="10"/>
  <c r="E105" i="10"/>
  <c r="E106" i="10"/>
  <c r="E107" i="10"/>
  <c r="E108" i="10"/>
  <c r="E109" i="10"/>
  <c r="E110" i="10"/>
  <c r="E111" i="10"/>
  <c r="E152" i="10"/>
  <c r="E153" i="10"/>
  <c r="E154" i="10"/>
  <c r="E155" i="10"/>
  <c r="E156" i="10"/>
  <c r="E157" i="10"/>
  <c r="E158" i="10"/>
  <c r="E159" i="10"/>
  <c r="E160" i="10"/>
  <c r="E161" i="10"/>
  <c r="E199" i="10"/>
  <c r="E200" i="10"/>
  <c r="E201" i="10"/>
  <c r="E202" i="10"/>
  <c r="E203" i="10"/>
  <c r="E204" i="10"/>
  <c r="E205" i="10"/>
  <c r="E206" i="10"/>
  <c r="E207" i="10"/>
  <c r="E208" i="10"/>
  <c r="E765" i="10"/>
  <c r="E766" i="10"/>
  <c r="E767" i="10"/>
  <c r="E768" i="10"/>
  <c r="E769" i="10"/>
  <c r="E770" i="10"/>
  <c r="E771" i="10"/>
  <c r="E772" i="10"/>
  <c r="E773" i="10"/>
  <c r="E774" i="10"/>
  <c r="E815" i="10"/>
  <c r="E816" i="10"/>
  <c r="E817" i="10"/>
  <c r="E818" i="10"/>
  <c r="E819" i="10"/>
  <c r="E820" i="10"/>
  <c r="E821" i="10"/>
  <c r="E822" i="10"/>
  <c r="E823" i="10"/>
  <c r="E824" i="10"/>
  <c r="E865" i="10"/>
  <c r="E866" i="10"/>
  <c r="E867" i="10"/>
  <c r="E868" i="10"/>
  <c r="E869" i="10"/>
  <c r="E870" i="10"/>
  <c r="E871" i="10"/>
  <c r="E872" i="10"/>
  <c r="E873" i="10"/>
  <c r="E874" i="10"/>
  <c r="E915" i="10"/>
  <c r="E916" i="10"/>
  <c r="E917" i="10"/>
  <c r="E918" i="10"/>
  <c r="E919" i="10"/>
  <c r="E920" i="10"/>
  <c r="E921" i="10"/>
  <c r="E922" i="10"/>
  <c r="E923" i="10"/>
  <c r="E924" i="10"/>
  <c r="E965" i="10"/>
  <c r="E966" i="10"/>
  <c r="E967" i="10"/>
  <c r="E968" i="10"/>
  <c r="E969" i="10"/>
  <c r="E970" i="10"/>
  <c r="E971" i="10"/>
  <c r="E972" i="10"/>
  <c r="E973" i="10"/>
  <c r="E974" i="10"/>
  <c r="E528" i="10"/>
  <c r="E529" i="10"/>
  <c r="E530" i="10"/>
  <c r="E531" i="10"/>
  <c r="E532" i="10"/>
  <c r="E533" i="10"/>
  <c r="E534" i="10"/>
  <c r="E535" i="10"/>
  <c r="E536" i="10"/>
  <c r="E537" i="10"/>
  <c r="E583" i="10"/>
  <c r="E584" i="10"/>
  <c r="E585" i="10"/>
  <c r="E586" i="10"/>
  <c r="E587" i="10"/>
  <c r="E588" i="10"/>
  <c r="E589" i="10"/>
  <c r="E590" i="10"/>
  <c r="E591" i="10"/>
  <c r="E592" i="10"/>
  <c r="E635" i="10"/>
  <c r="E636" i="10"/>
  <c r="E637" i="10"/>
  <c r="E638" i="10"/>
  <c r="E639" i="10"/>
  <c r="E640" i="10"/>
  <c r="E641" i="10"/>
  <c r="E642" i="10"/>
  <c r="E643" i="10"/>
  <c r="E644" i="10"/>
  <c r="E686" i="10"/>
  <c r="E687" i="10"/>
  <c r="E688" i="10"/>
  <c r="E689" i="10"/>
  <c r="E690" i="10"/>
  <c r="E691" i="10"/>
  <c r="E692" i="10"/>
  <c r="E693" i="10"/>
  <c r="E694" i="10"/>
  <c r="E695" i="10"/>
  <c r="E730" i="10"/>
  <c r="E731" i="10"/>
  <c r="E732" i="10"/>
  <c r="E733" i="10"/>
  <c r="E734" i="10"/>
  <c r="E735" i="10"/>
  <c r="E736" i="10"/>
  <c r="E737" i="10"/>
  <c r="E738" i="10"/>
  <c r="E739" i="10"/>
  <c r="E261" i="10"/>
  <c r="E262" i="10"/>
  <c r="E263" i="10"/>
  <c r="E264" i="10"/>
  <c r="E265" i="10"/>
  <c r="E266" i="10"/>
  <c r="E267" i="10"/>
  <c r="E268" i="10"/>
  <c r="E269" i="10"/>
  <c r="E270" i="10"/>
  <c r="E313" i="10"/>
  <c r="E314" i="10"/>
  <c r="E315" i="10"/>
  <c r="E316" i="10"/>
  <c r="E317" i="10"/>
  <c r="E318" i="10"/>
  <c r="E319" i="10"/>
  <c r="E320" i="10"/>
  <c r="E321" i="10"/>
  <c r="E322" i="10"/>
  <c r="E373" i="10"/>
  <c r="E374" i="10"/>
  <c r="E375" i="10"/>
  <c r="E376" i="10"/>
  <c r="E377" i="10"/>
  <c r="E378" i="10"/>
  <c r="E379" i="10"/>
  <c r="E380" i="10"/>
  <c r="E381" i="10"/>
  <c r="E382" i="10"/>
  <c r="E425" i="10"/>
  <c r="E426" i="10"/>
  <c r="E427" i="10"/>
  <c r="E428" i="10"/>
  <c r="E429" i="10"/>
  <c r="E430" i="10"/>
  <c r="E431" i="10"/>
  <c r="E432" i="10"/>
  <c r="E433" i="10"/>
  <c r="E434" i="10"/>
  <c r="E477" i="10"/>
  <c r="E478" i="10"/>
  <c r="E479" i="10"/>
  <c r="E480" i="10"/>
  <c r="E481" i="10"/>
  <c r="E482" i="10"/>
  <c r="E483" i="10"/>
  <c r="E484" i="10"/>
  <c r="E485" i="10"/>
  <c r="E486" i="10"/>
  <c r="E12" i="10"/>
  <c r="E13" i="10"/>
  <c r="E14" i="10"/>
  <c r="E15" i="10"/>
  <c r="E16" i="10"/>
  <c r="E17" i="10"/>
  <c r="E18" i="10"/>
  <c r="E19" i="10"/>
  <c r="E20" i="10"/>
  <c r="E21" i="10"/>
  <c r="E62" i="10"/>
  <c r="E63" i="10"/>
  <c r="E64" i="10"/>
  <c r="E65" i="10"/>
  <c r="E66" i="10"/>
  <c r="E67" i="10"/>
  <c r="E68" i="10"/>
  <c r="E69" i="10"/>
  <c r="E70" i="10"/>
  <c r="E71" i="10"/>
  <c r="E112" i="10"/>
  <c r="E113" i="10"/>
  <c r="E114" i="10"/>
  <c r="E115" i="10"/>
  <c r="E116" i="10"/>
  <c r="E117" i="10"/>
  <c r="E118" i="10"/>
  <c r="E119" i="10"/>
  <c r="E120" i="10"/>
  <c r="E121" i="10"/>
  <c r="E162" i="10"/>
  <c r="E163" i="10"/>
  <c r="E164" i="10"/>
  <c r="E165" i="10"/>
  <c r="E166" i="10"/>
  <c r="E167" i="10"/>
  <c r="E168" i="10"/>
  <c r="E169" i="10"/>
  <c r="E170" i="10"/>
  <c r="E171" i="10"/>
  <c r="E209" i="10"/>
  <c r="E210" i="10"/>
  <c r="E211" i="10"/>
  <c r="E212" i="10"/>
  <c r="E213" i="10"/>
  <c r="E214" i="10"/>
  <c r="E215" i="10"/>
  <c r="E216" i="10"/>
  <c r="E217" i="10"/>
  <c r="E218" i="10"/>
  <c r="E775" i="10"/>
  <c r="E776" i="10"/>
  <c r="E777" i="10"/>
  <c r="E778" i="10"/>
  <c r="E779" i="10"/>
  <c r="E780" i="10"/>
  <c r="E781" i="10"/>
  <c r="E782" i="10"/>
  <c r="E783" i="10"/>
  <c r="E784" i="10"/>
  <c r="E825" i="10"/>
  <c r="E826" i="10"/>
  <c r="E827" i="10"/>
  <c r="E828" i="10"/>
  <c r="E829" i="10"/>
  <c r="E830" i="10"/>
  <c r="E831" i="10"/>
  <c r="E832" i="10"/>
  <c r="E833" i="10"/>
  <c r="E834" i="10"/>
  <c r="E875" i="10"/>
  <c r="E876" i="10"/>
  <c r="E877" i="10"/>
  <c r="E878" i="10"/>
  <c r="E879" i="10"/>
  <c r="E880" i="10"/>
  <c r="E881" i="10"/>
  <c r="E882" i="10"/>
  <c r="E883" i="10"/>
  <c r="E884" i="10"/>
  <c r="E925" i="10"/>
  <c r="E926" i="10"/>
  <c r="E927" i="10"/>
  <c r="E928" i="10"/>
  <c r="E929" i="10"/>
  <c r="E930" i="10"/>
  <c r="E931" i="10"/>
  <c r="E932" i="10"/>
  <c r="E933" i="10"/>
  <c r="E934" i="10"/>
  <c r="E975" i="10"/>
  <c r="E976" i="10"/>
  <c r="E977" i="10"/>
  <c r="E978" i="10"/>
  <c r="E979" i="10"/>
  <c r="E980" i="10"/>
  <c r="E981" i="10"/>
  <c r="E982" i="10"/>
  <c r="E983" i="10"/>
  <c r="E984" i="10"/>
  <c r="E538" i="10"/>
  <c r="E539" i="10"/>
  <c r="E540" i="10"/>
  <c r="E541" i="10"/>
  <c r="E542" i="10"/>
  <c r="E543" i="10"/>
  <c r="E544" i="10"/>
  <c r="E545" i="10"/>
  <c r="E546" i="10"/>
  <c r="E547" i="10"/>
  <c r="E593" i="10"/>
  <c r="E594" i="10"/>
  <c r="E595" i="10"/>
  <c r="E596" i="10"/>
  <c r="E597" i="10"/>
  <c r="E598" i="10"/>
  <c r="E599" i="10"/>
  <c r="E600" i="10"/>
  <c r="E601" i="10"/>
  <c r="E602" i="10"/>
  <c r="E645" i="10"/>
  <c r="E646" i="10"/>
  <c r="E647" i="10"/>
  <c r="E648" i="10"/>
  <c r="E649" i="10"/>
  <c r="E650" i="10"/>
  <c r="E651" i="10"/>
  <c r="E652" i="10"/>
  <c r="E653" i="10"/>
  <c r="E654" i="10"/>
  <c r="E696" i="10"/>
  <c r="E697" i="10"/>
  <c r="E698" i="10"/>
  <c r="E699" i="10"/>
  <c r="E700" i="10"/>
  <c r="E701" i="10"/>
  <c r="E702" i="10"/>
  <c r="E703" i="10"/>
  <c r="E704" i="10"/>
  <c r="E705" i="10"/>
  <c r="E740" i="10"/>
  <c r="E741" i="10"/>
  <c r="E742" i="10"/>
  <c r="E743" i="10"/>
  <c r="E744" i="10"/>
  <c r="E745" i="10"/>
  <c r="E746" i="10"/>
  <c r="E747" i="10"/>
  <c r="E748" i="10"/>
  <c r="E749" i="10"/>
  <c r="E271" i="10"/>
  <c r="E272" i="10"/>
  <c r="E273" i="10"/>
  <c r="E274" i="10"/>
  <c r="E275" i="10"/>
  <c r="E276" i="10"/>
  <c r="E277" i="10"/>
  <c r="E278" i="10"/>
  <c r="E279" i="10"/>
  <c r="E280" i="10"/>
  <c r="E323" i="10"/>
  <c r="E324" i="10"/>
  <c r="E325" i="10"/>
  <c r="E326" i="10"/>
  <c r="E327" i="10"/>
  <c r="E328" i="10"/>
  <c r="E329" i="10"/>
  <c r="E330" i="10"/>
  <c r="E331" i="10"/>
  <c r="E332" i="10"/>
  <c r="E383" i="10"/>
  <c r="E384" i="10"/>
  <c r="E385" i="10"/>
  <c r="E386" i="10"/>
  <c r="E387" i="10"/>
  <c r="E388" i="10"/>
  <c r="E389" i="10"/>
  <c r="E390" i="10"/>
  <c r="E391" i="10"/>
  <c r="E392" i="10"/>
  <c r="E435" i="10"/>
  <c r="E436" i="10"/>
  <c r="E437" i="10"/>
  <c r="E438" i="10"/>
  <c r="E439" i="10"/>
  <c r="E440" i="10"/>
  <c r="E441" i="10"/>
  <c r="E442" i="10"/>
  <c r="E443" i="10"/>
  <c r="E444" i="10"/>
  <c r="E487" i="10"/>
  <c r="E488" i="10"/>
  <c r="E489" i="10"/>
  <c r="E490" i="10"/>
  <c r="E491" i="10"/>
  <c r="E492" i="10"/>
  <c r="E493" i="10"/>
  <c r="E494" i="10"/>
  <c r="E495" i="10"/>
  <c r="E496" i="10"/>
  <c r="E22" i="10"/>
  <c r="E23" i="10"/>
  <c r="E24" i="10"/>
  <c r="E25" i="10"/>
  <c r="E26" i="10"/>
  <c r="E27" i="10"/>
  <c r="E28" i="10"/>
  <c r="E29" i="10"/>
  <c r="E30" i="10"/>
  <c r="E31" i="10"/>
  <c r="E72" i="10"/>
  <c r="E73" i="10"/>
  <c r="E74" i="10"/>
  <c r="E75" i="10"/>
  <c r="E76" i="10"/>
  <c r="E77" i="10"/>
  <c r="E78" i="10"/>
  <c r="E79" i="10"/>
  <c r="E80" i="10"/>
  <c r="E81" i="10"/>
  <c r="E122" i="10"/>
  <c r="E123" i="10"/>
  <c r="E124" i="10"/>
  <c r="E125" i="10"/>
  <c r="E126" i="10"/>
  <c r="E127" i="10"/>
  <c r="E128" i="10"/>
  <c r="E129" i="10"/>
  <c r="E130" i="10"/>
  <c r="E131" i="10"/>
  <c r="E172" i="10"/>
  <c r="E173" i="10"/>
  <c r="E174" i="10"/>
  <c r="E175" i="10"/>
  <c r="E176" i="10"/>
  <c r="E177" i="10"/>
  <c r="E178" i="10"/>
  <c r="E179" i="10"/>
  <c r="E180" i="10"/>
  <c r="E181" i="10"/>
  <c r="E219" i="10"/>
  <c r="E220" i="10"/>
  <c r="E221" i="10"/>
  <c r="E222" i="10"/>
  <c r="E223" i="10"/>
  <c r="E224" i="10"/>
  <c r="E225" i="10"/>
  <c r="E226" i="10"/>
  <c r="E227" i="10"/>
  <c r="E228" i="10"/>
  <c r="E785" i="10"/>
  <c r="E786" i="10"/>
  <c r="E787" i="10"/>
  <c r="E788" i="10"/>
  <c r="E789" i="10"/>
  <c r="E790" i="10"/>
  <c r="E791" i="10"/>
  <c r="E792" i="10"/>
  <c r="E793" i="10"/>
  <c r="E794" i="10"/>
  <c r="E835" i="10"/>
  <c r="E836" i="10"/>
  <c r="E837" i="10"/>
  <c r="E838" i="10"/>
  <c r="E839" i="10"/>
  <c r="E840" i="10"/>
  <c r="E841" i="10"/>
  <c r="E842" i="10"/>
  <c r="E843" i="10"/>
  <c r="E844" i="10"/>
  <c r="E885" i="10"/>
  <c r="E886" i="10"/>
  <c r="E887" i="10"/>
  <c r="E888" i="10"/>
  <c r="E889" i="10"/>
  <c r="E890" i="10"/>
  <c r="E891" i="10"/>
  <c r="E892" i="10"/>
  <c r="E893" i="10"/>
  <c r="E894" i="10"/>
  <c r="E935" i="10"/>
  <c r="E936" i="10"/>
  <c r="E937" i="10"/>
  <c r="E938" i="10"/>
  <c r="E939" i="10"/>
  <c r="E940" i="10"/>
  <c r="E941" i="10"/>
  <c r="E942" i="10"/>
  <c r="E943" i="10"/>
  <c r="E944" i="10"/>
  <c r="E985" i="10"/>
  <c r="E986" i="10"/>
  <c r="E987" i="10"/>
  <c r="E988" i="10"/>
  <c r="E989" i="10"/>
  <c r="E990" i="10"/>
  <c r="E991" i="10"/>
  <c r="E992" i="10"/>
  <c r="E993" i="10"/>
  <c r="E994" i="10"/>
  <c r="J24" i="10"/>
  <c r="K24" i="10"/>
  <c r="L24" i="10"/>
  <c r="M24" i="10"/>
  <c r="N24" i="10"/>
  <c r="K17" i="10"/>
  <c r="E563" i="10"/>
  <c r="E564" i="10"/>
  <c r="E565" i="10"/>
  <c r="E566" i="10"/>
  <c r="E567" i="10"/>
  <c r="E568" i="10"/>
  <c r="E569" i="10"/>
  <c r="E570" i="10"/>
  <c r="E571" i="10"/>
  <c r="E572" i="10"/>
  <c r="E615" i="10"/>
  <c r="E616" i="10"/>
  <c r="E617" i="10"/>
  <c r="E618" i="10"/>
  <c r="E619" i="10"/>
  <c r="E620" i="10"/>
  <c r="E621" i="10"/>
  <c r="E622" i="10"/>
  <c r="E623" i="10"/>
  <c r="E624" i="10"/>
  <c r="E666" i="10"/>
  <c r="E667" i="10"/>
  <c r="E668" i="10"/>
  <c r="E669" i="10"/>
  <c r="E670" i="10"/>
  <c r="L23" i="10" s="1"/>
  <c r="E671" i="10"/>
  <c r="E672" i="10"/>
  <c r="E673" i="10"/>
  <c r="E674" i="10"/>
  <c r="E675" i="10"/>
  <c r="E710" i="10"/>
  <c r="E711" i="10"/>
  <c r="E712" i="10"/>
  <c r="M23" i="10" s="1"/>
  <c r="E713" i="10"/>
  <c r="E714" i="10"/>
  <c r="E715" i="10"/>
  <c r="E716" i="10"/>
  <c r="E717" i="10"/>
  <c r="E718" i="10"/>
  <c r="E719" i="10"/>
  <c r="E755" i="10"/>
  <c r="N23" i="10" s="1"/>
  <c r="E756" i="10"/>
  <c r="E757" i="10"/>
  <c r="E758" i="10"/>
  <c r="E759" i="10"/>
  <c r="E760" i="10"/>
  <c r="E761" i="10"/>
  <c r="E762" i="10"/>
  <c r="E763" i="10"/>
  <c r="E764" i="10"/>
  <c r="E293" i="10"/>
  <c r="E294" i="10"/>
  <c r="E295" i="10"/>
  <c r="E296" i="10"/>
  <c r="E297" i="10"/>
  <c r="E298" i="10"/>
  <c r="E299" i="10"/>
  <c r="J16" i="10" s="1"/>
  <c r="E300" i="10"/>
  <c r="E301" i="10"/>
  <c r="E302" i="10"/>
  <c r="E353" i="10"/>
  <c r="E354" i="10"/>
  <c r="E355" i="10"/>
  <c r="E356" i="10"/>
  <c r="E357" i="10"/>
  <c r="K16" i="10" s="1"/>
  <c r="E358" i="10"/>
  <c r="E359" i="10"/>
  <c r="E360" i="10"/>
  <c r="E361" i="10"/>
  <c r="E362" i="10"/>
  <c r="E405" i="10"/>
  <c r="E406" i="10"/>
  <c r="E407" i="10"/>
  <c r="L16" i="10" s="1"/>
  <c r="E408" i="10"/>
  <c r="E409" i="10"/>
  <c r="E410" i="10"/>
  <c r="E411" i="10"/>
  <c r="E412" i="10"/>
  <c r="E413" i="10"/>
  <c r="E414" i="10"/>
  <c r="E457" i="10"/>
  <c r="M16" i="10" s="1"/>
  <c r="E458" i="10"/>
  <c r="E459" i="10"/>
  <c r="E460" i="10"/>
  <c r="E461" i="10"/>
  <c r="E462" i="10"/>
  <c r="E463" i="10"/>
  <c r="E464" i="10"/>
  <c r="E465" i="10"/>
  <c r="E466" i="10"/>
  <c r="E508" i="10"/>
  <c r="E509" i="10"/>
  <c r="E510" i="10"/>
  <c r="E511" i="10"/>
  <c r="E512" i="10"/>
  <c r="E513" i="10"/>
  <c r="E514" i="10"/>
  <c r="N16" i="10" s="1"/>
  <c r="E515" i="10"/>
  <c r="E516" i="10"/>
  <c r="E517" i="10"/>
  <c r="E42" i="10"/>
  <c r="E43" i="10"/>
  <c r="E44" i="10"/>
  <c r="E45" i="10"/>
  <c r="E46" i="10"/>
  <c r="E47" i="10"/>
  <c r="E48" i="10"/>
  <c r="E49" i="10"/>
  <c r="E50" i="10"/>
  <c r="E51" i="10"/>
  <c r="E92" i="10"/>
  <c r="E93" i="10"/>
  <c r="E94" i="10"/>
  <c r="E95" i="10"/>
  <c r="E96" i="10"/>
  <c r="E97" i="10"/>
  <c r="E98" i="10"/>
  <c r="E99" i="10"/>
  <c r="E100" i="10"/>
  <c r="E101" i="10"/>
  <c r="E142" i="10"/>
  <c r="E143" i="10"/>
  <c r="E144" i="10"/>
  <c r="E145" i="10"/>
  <c r="E146" i="10"/>
  <c r="E147" i="10"/>
  <c r="E148" i="10"/>
  <c r="E149" i="10"/>
  <c r="E150" i="10"/>
  <c r="E151" i="10"/>
  <c r="E189" i="10"/>
  <c r="E190" i="10"/>
  <c r="E191" i="10"/>
  <c r="E192" i="10"/>
  <c r="E193" i="10"/>
  <c r="E194" i="10"/>
  <c r="E195" i="10"/>
  <c r="E196" i="10"/>
  <c r="E197" i="10"/>
  <c r="E198" i="10"/>
  <c r="E241" i="10"/>
  <c r="E242" i="10"/>
  <c r="E243" i="10"/>
  <c r="E244" i="10"/>
  <c r="E245" i="10"/>
  <c r="E246" i="10"/>
  <c r="E247" i="10"/>
  <c r="E248" i="10"/>
  <c r="E249" i="10"/>
  <c r="E250" i="10"/>
  <c r="E805" i="10"/>
  <c r="E806" i="10"/>
  <c r="E807" i="10"/>
  <c r="E808" i="10"/>
  <c r="E809" i="10"/>
  <c r="E810" i="10"/>
  <c r="E811" i="10"/>
  <c r="E812" i="10"/>
  <c r="E813" i="10"/>
  <c r="E814" i="10"/>
  <c r="E855" i="10"/>
  <c r="K30" i="10" s="1"/>
  <c r="E856" i="10"/>
  <c r="E857" i="10"/>
  <c r="E858" i="10"/>
  <c r="E859" i="10"/>
  <c r="E860" i="10"/>
  <c r="E861" i="10"/>
  <c r="E862" i="10"/>
  <c r="E863" i="10"/>
  <c r="E864" i="10"/>
  <c r="E905" i="10"/>
  <c r="E906" i="10"/>
  <c r="E907" i="10"/>
  <c r="E908" i="10"/>
  <c r="E909" i="10"/>
  <c r="E910" i="10"/>
  <c r="E911" i="10"/>
  <c r="E912" i="10"/>
  <c r="E913" i="10"/>
  <c r="E914" i="10"/>
  <c r="E955" i="10"/>
  <c r="E956" i="10"/>
  <c r="E957" i="10"/>
  <c r="E958" i="10"/>
  <c r="E959" i="10"/>
  <c r="E960" i="10"/>
  <c r="E961" i="10"/>
  <c r="E962" i="10"/>
  <c r="E963" i="10"/>
  <c r="E964" i="10"/>
  <c r="E1005" i="10"/>
  <c r="E1006" i="10"/>
  <c r="E1007" i="10"/>
  <c r="E1008" i="10"/>
  <c r="E1009" i="10"/>
  <c r="E1010" i="10"/>
  <c r="E1011" i="10"/>
  <c r="E1012" i="10"/>
  <c r="E1013" i="10"/>
  <c r="E1014" i="10"/>
  <c r="J3" i="10"/>
  <c r="M17" i="10"/>
  <c r="N17" i="10"/>
  <c r="K23" i="10" l="1"/>
  <c r="J23" i="10"/>
  <c r="K14" i="10"/>
  <c r="J20" i="10"/>
  <c r="M21" i="10"/>
  <c r="N13" i="10"/>
  <c r="O31" i="10"/>
  <c r="N15" i="10"/>
  <c r="J15" i="10"/>
  <c r="N22" i="10"/>
  <c r="K22" i="10"/>
  <c r="J22" i="10"/>
  <c r="L14" i="10"/>
  <c r="N21" i="10"/>
  <c r="J21" i="10"/>
  <c r="L13" i="10"/>
  <c r="K13" i="10"/>
  <c r="J13" i="10"/>
  <c r="L15" i="10"/>
  <c r="N14" i="10"/>
  <c r="L21" i="10"/>
  <c r="M13" i="10"/>
  <c r="N29" i="10"/>
  <c r="M15" i="10"/>
  <c r="K15" i="10"/>
  <c r="M14" i="10"/>
  <c r="K21" i="10"/>
  <c r="J29" i="10"/>
  <c r="N28" i="10"/>
  <c r="J14" i="10"/>
  <c r="N27" i="10"/>
  <c r="L17" i="10"/>
  <c r="J17" i="10"/>
  <c r="N20" i="10"/>
  <c r="N30" i="10"/>
  <c r="K27" i="10"/>
  <c r="M22" i="10"/>
  <c r="L22" i="10"/>
  <c r="J30" i="10"/>
  <c r="L29" i="10"/>
  <c r="L27" i="10"/>
  <c r="L30" i="10"/>
  <c r="K29" i="10"/>
  <c r="K28" i="10"/>
  <c r="J28" i="10"/>
  <c r="J27" i="10"/>
  <c r="M20" i="10"/>
  <c r="M29" i="10"/>
  <c r="M28" i="10"/>
  <c r="M27" i="10"/>
  <c r="M30" i="10"/>
  <c r="L28" i="10"/>
  <c r="O24" i="10"/>
  <c r="O16" i="10"/>
  <c r="O23" i="10"/>
  <c r="L20" i="10"/>
  <c r="K20" i="10"/>
  <c r="M8" i="10"/>
  <c r="N10" i="10"/>
  <c r="M10" i="10"/>
  <c r="L10" i="10"/>
  <c r="K10" i="10"/>
  <c r="J10" i="10"/>
  <c r="N9" i="10"/>
  <c r="M9" i="10"/>
  <c r="L9" i="10"/>
  <c r="K9" i="10"/>
  <c r="J9" i="10"/>
  <c r="N8" i="10"/>
  <c r="L8" i="10"/>
  <c r="K8" i="10"/>
  <c r="J8" i="10"/>
  <c r="N7" i="10"/>
  <c r="M7" i="10"/>
  <c r="L7" i="10"/>
  <c r="K7" i="10"/>
  <c r="J7" i="10"/>
  <c r="N6" i="10"/>
  <c r="M6" i="10"/>
  <c r="L6" i="10"/>
  <c r="K6" i="10"/>
  <c r="J6" i="10"/>
  <c r="E1060" i="6"/>
  <c r="E1059" i="6"/>
  <c r="E1058" i="6"/>
  <c r="E1057" i="6"/>
  <c r="E1056" i="6"/>
  <c r="E1055" i="6"/>
  <c r="E1054" i="6"/>
  <c r="L39" i="6" s="1"/>
  <c r="E1053" i="6"/>
  <c r="E1052" i="6"/>
  <c r="E1051" i="6"/>
  <c r="E1050" i="6"/>
  <c r="E1049" i="6"/>
  <c r="E1048" i="6"/>
  <c r="E1047" i="6"/>
  <c r="E1046" i="6"/>
  <c r="E1045" i="6"/>
  <c r="E1044" i="6"/>
  <c r="E1043" i="6"/>
  <c r="E1042" i="6"/>
  <c r="E1041" i="6"/>
  <c r="E1040" i="6"/>
  <c r="E1039" i="6"/>
  <c r="E1038" i="6"/>
  <c r="E1037" i="6"/>
  <c r="E1036" i="6"/>
  <c r="E1035" i="6"/>
  <c r="E1034" i="6"/>
  <c r="E1033" i="6"/>
  <c r="E1032" i="6"/>
  <c r="E1031" i="6"/>
  <c r="E1030" i="6"/>
  <c r="E1029" i="6"/>
  <c r="E1028" i="6"/>
  <c r="E1027" i="6"/>
  <c r="E1026" i="6"/>
  <c r="E1025" i="6"/>
  <c r="E1024" i="6"/>
  <c r="E1023" i="6"/>
  <c r="E1022" i="6"/>
  <c r="E1021" i="6"/>
  <c r="E1020" i="6"/>
  <c r="E1019" i="6"/>
  <c r="E1018" i="6"/>
  <c r="E1017" i="6"/>
  <c r="E1016" i="6"/>
  <c r="E1015" i="6"/>
  <c r="E1014" i="6"/>
  <c r="L35" i="6" s="1"/>
  <c r="E1013" i="6"/>
  <c r="E1012" i="6"/>
  <c r="E1011" i="6"/>
  <c r="E1010" i="6"/>
  <c r="E1009" i="6"/>
  <c r="E1008" i="6"/>
  <c r="E1007" i="6"/>
  <c r="E1006" i="6"/>
  <c r="K39" i="6" s="1"/>
  <c r="E1005" i="6"/>
  <c r="E1004" i="6"/>
  <c r="E1003" i="6"/>
  <c r="E1002" i="6"/>
  <c r="E1001" i="6"/>
  <c r="E1000" i="6"/>
  <c r="E999" i="6"/>
  <c r="E998" i="6"/>
  <c r="E997" i="6"/>
  <c r="E996" i="6"/>
  <c r="E995" i="6"/>
  <c r="E994" i="6"/>
  <c r="E993" i="6"/>
  <c r="E992" i="6"/>
  <c r="E991" i="6"/>
  <c r="E990" i="6"/>
  <c r="E989" i="6"/>
  <c r="E988" i="6"/>
  <c r="E987" i="6"/>
  <c r="E986" i="6"/>
  <c r="E985" i="6"/>
  <c r="E984" i="6"/>
  <c r="E983" i="6"/>
  <c r="E982" i="6"/>
  <c r="E981" i="6"/>
  <c r="E980" i="6"/>
  <c r="E979" i="6"/>
  <c r="E978" i="6"/>
  <c r="E977" i="6"/>
  <c r="E976" i="6"/>
  <c r="E975" i="6"/>
  <c r="E974" i="6"/>
  <c r="K36" i="6" s="1"/>
  <c r="E973" i="6"/>
  <c r="E972" i="6"/>
  <c r="E971" i="6"/>
  <c r="E970" i="6"/>
  <c r="E969" i="6"/>
  <c r="E968" i="6"/>
  <c r="E967" i="6"/>
  <c r="E966" i="6"/>
  <c r="K35" i="6" s="1"/>
  <c r="E965" i="6"/>
  <c r="E964" i="6"/>
  <c r="E963" i="6"/>
  <c r="E962" i="6"/>
  <c r="E961" i="6"/>
  <c r="E960" i="6"/>
  <c r="E959" i="6"/>
  <c r="E958" i="6"/>
  <c r="E957" i="6"/>
  <c r="E956" i="6"/>
  <c r="E955" i="6"/>
  <c r="E954" i="6"/>
  <c r="E953" i="6"/>
  <c r="E952" i="6"/>
  <c r="E951" i="6"/>
  <c r="E950" i="6"/>
  <c r="E949" i="6"/>
  <c r="E948" i="6"/>
  <c r="E947" i="6"/>
  <c r="E946" i="6"/>
  <c r="E945" i="6"/>
  <c r="E944" i="6"/>
  <c r="E943" i="6"/>
  <c r="E942" i="6"/>
  <c r="J38" i="6" s="1"/>
  <c r="E941" i="6"/>
  <c r="E940" i="6"/>
  <c r="E939" i="6"/>
  <c r="E938" i="6"/>
  <c r="E937" i="6"/>
  <c r="E936" i="6"/>
  <c r="E935" i="6"/>
  <c r="E934" i="6"/>
  <c r="E933" i="6"/>
  <c r="E932" i="6"/>
  <c r="E931" i="6"/>
  <c r="E930" i="6"/>
  <c r="E929" i="6"/>
  <c r="E928" i="6"/>
  <c r="E927" i="6"/>
  <c r="E926" i="6"/>
  <c r="E925" i="6"/>
  <c r="E924" i="6"/>
  <c r="E923" i="6"/>
  <c r="E922" i="6"/>
  <c r="E921" i="6"/>
  <c r="E920" i="6"/>
  <c r="E919" i="6"/>
  <c r="E918" i="6"/>
  <c r="E917" i="6"/>
  <c r="E916" i="6"/>
  <c r="E915" i="6"/>
  <c r="E914" i="6"/>
  <c r="E913" i="6"/>
  <c r="E912" i="6"/>
  <c r="E911" i="6"/>
  <c r="E910" i="6"/>
  <c r="E909" i="6"/>
  <c r="E908" i="6"/>
  <c r="E907" i="6"/>
  <c r="E906" i="6"/>
  <c r="E905" i="6"/>
  <c r="E904" i="6"/>
  <c r="E903" i="6"/>
  <c r="E902" i="6"/>
  <c r="I39" i="6" s="1"/>
  <c r="E901" i="6"/>
  <c r="E900" i="6"/>
  <c r="E899" i="6"/>
  <c r="E898" i="6"/>
  <c r="E897" i="6"/>
  <c r="E896" i="6"/>
  <c r="E895" i="6"/>
  <c r="E894" i="6"/>
  <c r="I38" i="6" s="1"/>
  <c r="E893" i="6"/>
  <c r="E892" i="6"/>
  <c r="E891" i="6"/>
  <c r="E890" i="6"/>
  <c r="E889" i="6"/>
  <c r="E888" i="6"/>
  <c r="E887" i="6"/>
  <c r="E886" i="6"/>
  <c r="E885" i="6"/>
  <c r="E884" i="6"/>
  <c r="E883" i="6"/>
  <c r="E882" i="6"/>
  <c r="E881" i="6"/>
  <c r="E880" i="6"/>
  <c r="E879" i="6"/>
  <c r="E878" i="6"/>
  <c r="E877" i="6"/>
  <c r="E876" i="6"/>
  <c r="E875" i="6"/>
  <c r="E874" i="6"/>
  <c r="E873" i="6"/>
  <c r="E872" i="6"/>
  <c r="E871" i="6"/>
  <c r="E870" i="6"/>
  <c r="E869" i="6"/>
  <c r="E868" i="6"/>
  <c r="E867" i="6"/>
  <c r="E866" i="6"/>
  <c r="E865" i="6"/>
  <c r="E864" i="6"/>
  <c r="E863" i="6"/>
  <c r="E862" i="6"/>
  <c r="I35" i="6" s="1"/>
  <c r="E861" i="6"/>
  <c r="E860" i="6"/>
  <c r="E859" i="6"/>
  <c r="E858" i="6"/>
  <c r="E857" i="6"/>
  <c r="E856" i="6"/>
  <c r="E855" i="6"/>
  <c r="E854" i="6"/>
  <c r="E853" i="6"/>
  <c r="E852" i="6"/>
  <c r="E851" i="6"/>
  <c r="E850" i="6"/>
  <c r="E849" i="6"/>
  <c r="E848" i="6"/>
  <c r="E847" i="6"/>
  <c r="E846" i="6"/>
  <c r="E845" i="6"/>
  <c r="E844" i="6"/>
  <c r="E843" i="6"/>
  <c r="E842" i="6"/>
  <c r="E841" i="6"/>
  <c r="E840" i="6"/>
  <c r="E839" i="6"/>
  <c r="E838" i="6"/>
  <c r="H37" i="6" s="1"/>
  <c r="E837" i="6"/>
  <c r="E836" i="6"/>
  <c r="E835" i="6"/>
  <c r="E834" i="6"/>
  <c r="E833" i="6"/>
  <c r="E832" i="6"/>
  <c r="E831" i="6"/>
  <c r="E830" i="6"/>
  <c r="E829" i="6"/>
  <c r="E828" i="6"/>
  <c r="E827" i="6"/>
  <c r="E826" i="6"/>
  <c r="E825" i="6"/>
  <c r="E824" i="6"/>
  <c r="E823" i="6"/>
  <c r="E822" i="6"/>
  <c r="E821" i="6"/>
  <c r="E820" i="6"/>
  <c r="E819" i="6"/>
  <c r="E818" i="6"/>
  <c r="E817" i="6"/>
  <c r="E816" i="6"/>
  <c r="E815" i="6"/>
  <c r="E814" i="6"/>
  <c r="E813" i="6"/>
  <c r="E812" i="6"/>
  <c r="E811" i="6"/>
  <c r="E810" i="6"/>
  <c r="E809" i="6"/>
  <c r="E808" i="6"/>
  <c r="E807" i="6"/>
  <c r="E806" i="6"/>
  <c r="E805" i="6"/>
  <c r="E804" i="6"/>
  <c r="E803" i="6"/>
  <c r="E802" i="6"/>
  <c r="E801" i="6"/>
  <c r="E800" i="6"/>
  <c r="E799" i="6"/>
  <c r="E798" i="6"/>
  <c r="E797" i="6"/>
  <c r="E796" i="6"/>
  <c r="E795" i="6"/>
  <c r="E794" i="6"/>
  <c r="E793" i="6"/>
  <c r="E792" i="6"/>
  <c r="E791" i="6"/>
  <c r="E790" i="6"/>
  <c r="E789" i="6"/>
  <c r="E788" i="6"/>
  <c r="E787" i="6"/>
  <c r="E786" i="6"/>
  <c r="E785" i="6"/>
  <c r="E784" i="6"/>
  <c r="E783" i="6"/>
  <c r="E782" i="6"/>
  <c r="E781" i="6"/>
  <c r="E780" i="6"/>
  <c r="E779" i="6"/>
  <c r="E778" i="6"/>
  <c r="E777" i="6"/>
  <c r="E776" i="6"/>
  <c r="E775" i="6"/>
  <c r="E774" i="6"/>
  <c r="E773" i="6"/>
  <c r="E772" i="6"/>
  <c r="E771" i="6"/>
  <c r="E770" i="6"/>
  <c r="E769" i="6"/>
  <c r="E768" i="6"/>
  <c r="E767" i="6"/>
  <c r="E766" i="6"/>
  <c r="L28" i="6" s="1"/>
  <c r="E765" i="6"/>
  <c r="E764" i="6"/>
  <c r="E763" i="6"/>
  <c r="E762" i="6"/>
  <c r="E761" i="6"/>
  <c r="E760" i="6"/>
  <c r="E759" i="6"/>
  <c r="E758" i="6"/>
  <c r="L32" i="6" s="1"/>
  <c r="E757" i="6"/>
  <c r="E756" i="6"/>
  <c r="E755" i="6"/>
  <c r="E754" i="6"/>
  <c r="E753" i="6"/>
  <c r="E752" i="6"/>
  <c r="E751" i="6"/>
  <c r="E750" i="6"/>
  <c r="E749" i="6"/>
  <c r="E748" i="6"/>
  <c r="E747" i="6"/>
  <c r="E746" i="6"/>
  <c r="E745" i="6"/>
  <c r="E744" i="6"/>
  <c r="E743" i="6"/>
  <c r="E742" i="6"/>
  <c r="E741" i="6"/>
  <c r="E740" i="6"/>
  <c r="E739" i="6"/>
  <c r="E738" i="6"/>
  <c r="E737" i="6"/>
  <c r="E736" i="6"/>
  <c r="E735" i="6"/>
  <c r="E734" i="6"/>
  <c r="E733" i="6"/>
  <c r="E732" i="6"/>
  <c r="E731" i="6"/>
  <c r="E730" i="6"/>
  <c r="E729" i="6"/>
  <c r="E728" i="6"/>
  <c r="E727" i="6"/>
  <c r="E726" i="6"/>
  <c r="K29" i="6" s="1"/>
  <c r="E725" i="6"/>
  <c r="E724" i="6"/>
  <c r="E723" i="6"/>
  <c r="E722" i="6"/>
  <c r="E721" i="6"/>
  <c r="E720" i="6"/>
  <c r="E719" i="6"/>
  <c r="E718" i="6"/>
  <c r="K28" i="6" s="1"/>
  <c r="E717" i="6"/>
  <c r="E716" i="6"/>
  <c r="E715" i="6"/>
  <c r="E714" i="6"/>
  <c r="E713" i="6"/>
  <c r="E712" i="6"/>
  <c r="E711" i="6"/>
  <c r="E710" i="6"/>
  <c r="E709" i="6"/>
  <c r="E708" i="6"/>
  <c r="E707" i="6"/>
  <c r="E706" i="6"/>
  <c r="E705" i="6"/>
  <c r="E704" i="6"/>
  <c r="E703" i="6"/>
  <c r="E702" i="6"/>
  <c r="K32" i="6" s="1"/>
  <c r="E701" i="6"/>
  <c r="E700" i="6"/>
  <c r="E699" i="6"/>
  <c r="E698" i="6"/>
  <c r="E697" i="6"/>
  <c r="E696" i="6"/>
  <c r="E695" i="6"/>
  <c r="E694" i="6"/>
  <c r="J31" i="6" s="1"/>
  <c r="E693" i="6"/>
  <c r="E692" i="6"/>
  <c r="E691" i="6"/>
  <c r="E690" i="6"/>
  <c r="E689" i="6"/>
  <c r="E688" i="6"/>
  <c r="E687" i="6"/>
  <c r="E686" i="6"/>
  <c r="E685" i="6"/>
  <c r="E684" i="6"/>
  <c r="E683" i="6"/>
  <c r="E682" i="6"/>
  <c r="E681" i="6"/>
  <c r="E680" i="6"/>
  <c r="E679" i="6"/>
  <c r="E678" i="6"/>
  <c r="E677" i="6"/>
  <c r="E676" i="6"/>
  <c r="E675" i="6"/>
  <c r="E674" i="6"/>
  <c r="E673" i="6"/>
  <c r="E672" i="6"/>
  <c r="E671" i="6"/>
  <c r="E670" i="6"/>
  <c r="E669" i="6"/>
  <c r="E668" i="6"/>
  <c r="E667" i="6"/>
  <c r="E666" i="6"/>
  <c r="E665" i="6"/>
  <c r="E664" i="6"/>
  <c r="E663" i="6"/>
  <c r="E662" i="6"/>
  <c r="E661" i="6"/>
  <c r="E660" i="6"/>
  <c r="E659" i="6"/>
  <c r="E658" i="6"/>
  <c r="E657" i="6"/>
  <c r="E656" i="6"/>
  <c r="E655" i="6"/>
  <c r="E654" i="6"/>
  <c r="J27" i="6" s="1"/>
  <c r="E653" i="6"/>
  <c r="E652" i="6"/>
  <c r="E651" i="6"/>
  <c r="E650" i="6"/>
  <c r="E649" i="6"/>
  <c r="E648" i="6"/>
  <c r="E647" i="6"/>
  <c r="E646" i="6"/>
  <c r="I31" i="6" s="1"/>
  <c r="E645" i="6"/>
  <c r="E644" i="6"/>
  <c r="E643" i="6"/>
  <c r="E642" i="6"/>
  <c r="E641" i="6"/>
  <c r="E640" i="6"/>
  <c r="E639" i="6"/>
  <c r="E638" i="6"/>
  <c r="E637" i="6"/>
  <c r="E636" i="6"/>
  <c r="E635" i="6"/>
  <c r="E634" i="6"/>
  <c r="E633" i="6"/>
  <c r="E632" i="6"/>
  <c r="E631" i="6"/>
  <c r="E630" i="6"/>
  <c r="E629" i="6"/>
  <c r="E628" i="6"/>
  <c r="E627" i="6"/>
  <c r="E626" i="6"/>
  <c r="E625" i="6"/>
  <c r="E624" i="6"/>
  <c r="E623" i="6"/>
  <c r="E622" i="6"/>
  <c r="E621" i="6"/>
  <c r="E620" i="6"/>
  <c r="E619" i="6"/>
  <c r="E618" i="6"/>
  <c r="E617" i="6"/>
  <c r="E616" i="6"/>
  <c r="E615" i="6"/>
  <c r="E614" i="6"/>
  <c r="I28" i="6" s="1"/>
  <c r="E613" i="6"/>
  <c r="E612" i="6"/>
  <c r="E611" i="6"/>
  <c r="E610" i="6"/>
  <c r="E609" i="6"/>
  <c r="E608" i="6"/>
  <c r="E607" i="6"/>
  <c r="E606" i="6"/>
  <c r="I27" i="6" s="1"/>
  <c r="E605" i="6"/>
  <c r="E604" i="6"/>
  <c r="E603" i="6"/>
  <c r="E602" i="6"/>
  <c r="E601" i="6"/>
  <c r="E600" i="6"/>
  <c r="E599" i="6"/>
  <c r="E598" i="6"/>
  <c r="E597" i="6"/>
  <c r="E596" i="6"/>
  <c r="E595" i="6"/>
  <c r="E594" i="6"/>
  <c r="E593" i="6"/>
  <c r="E592" i="6"/>
  <c r="E591" i="6"/>
  <c r="E590" i="6"/>
  <c r="E589" i="6"/>
  <c r="E588" i="6"/>
  <c r="E587" i="6"/>
  <c r="E586" i="6"/>
  <c r="E585" i="6"/>
  <c r="E584" i="6"/>
  <c r="E583" i="6"/>
  <c r="E582" i="6"/>
  <c r="H30" i="6" s="1"/>
  <c r="E581" i="6"/>
  <c r="E580" i="6"/>
  <c r="E579" i="6"/>
  <c r="E578" i="6"/>
  <c r="E577" i="6"/>
  <c r="E576" i="6"/>
  <c r="E575" i="6"/>
  <c r="E574" i="6"/>
  <c r="E573" i="6"/>
  <c r="E572" i="6"/>
  <c r="E571" i="6"/>
  <c r="E570" i="6"/>
  <c r="E569" i="6"/>
  <c r="E568" i="6"/>
  <c r="E567" i="6"/>
  <c r="E566" i="6"/>
  <c r="E565" i="6"/>
  <c r="E564" i="6"/>
  <c r="E563" i="6"/>
  <c r="E562" i="6"/>
  <c r="E561" i="6"/>
  <c r="E560" i="6"/>
  <c r="E559" i="6"/>
  <c r="E558" i="6"/>
  <c r="E557" i="6"/>
  <c r="E556" i="6"/>
  <c r="E555" i="6"/>
  <c r="E554" i="6"/>
  <c r="E553" i="6"/>
  <c r="E552" i="6"/>
  <c r="E551" i="6"/>
  <c r="E550" i="6"/>
  <c r="E549" i="6"/>
  <c r="E548" i="6"/>
  <c r="E547" i="6"/>
  <c r="E546" i="6"/>
  <c r="E545" i="6"/>
  <c r="E544" i="6"/>
  <c r="E543" i="6"/>
  <c r="E542" i="6"/>
  <c r="E541" i="6"/>
  <c r="E540" i="6"/>
  <c r="E539" i="6"/>
  <c r="E538" i="6"/>
  <c r="E537" i="6"/>
  <c r="E536" i="6"/>
  <c r="E535" i="6"/>
  <c r="E534" i="6"/>
  <c r="E533" i="6"/>
  <c r="E532" i="6"/>
  <c r="E531" i="6"/>
  <c r="E530" i="6"/>
  <c r="E529" i="6"/>
  <c r="E528" i="6"/>
  <c r="E527" i="6"/>
  <c r="E526" i="6"/>
  <c r="E525" i="6"/>
  <c r="E524" i="6"/>
  <c r="E523" i="6"/>
  <c r="E522" i="6"/>
  <c r="E521" i="6"/>
  <c r="E520" i="6"/>
  <c r="E519" i="6"/>
  <c r="E518" i="6"/>
  <c r="E517" i="6"/>
  <c r="E516" i="6"/>
  <c r="E515" i="6"/>
  <c r="E514" i="6"/>
  <c r="E513" i="6"/>
  <c r="E512" i="6"/>
  <c r="E511" i="6"/>
  <c r="E510" i="6"/>
  <c r="L21" i="6" s="1"/>
  <c r="E509" i="6"/>
  <c r="E508" i="6"/>
  <c r="E507" i="6"/>
  <c r="E506" i="6"/>
  <c r="E505" i="6"/>
  <c r="E504" i="6"/>
  <c r="E503" i="6"/>
  <c r="E502" i="6"/>
  <c r="E501" i="6"/>
  <c r="E500" i="6"/>
  <c r="E499" i="6"/>
  <c r="E498" i="6"/>
  <c r="E497" i="6"/>
  <c r="E496" i="6"/>
  <c r="E495" i="6"/>
  <c r="E494" i="6"/>
  <c r="E493" i="6"/>
  <c r="E492" i="6"/>
  <c r="E491" i="6"/>
  <c r="E490" i="6"/>
  <c r="E489" i="6"/>
  <c r="E488" i="6"/>
  <c r="E487" i="6"/>
  <c r="E486" i="6"/>
  <c r="E485" i="6"/>
  <c r="E484" i="6"/>
  <c r="E483" i="6"/>
  <c r="E482" i="6"/>
  <c r="E481" i="6"/>
  <c r="E480" i="6"/>
  <c r="E479" i="6"/>
  <c r="E478" i="6"/>
  <c r="E477" i="6"/>
  <c r="E476" i="6"/>
  <c r="E475" i="6"/>
  <c r="E474" i="6"/>
  <c r="E473" i="6"/>
  <c r="E472" i="6"/>
  <c r="E471" i="6"/>
  <c r="E470" i="6"/>
  <c r="E469" i="6"/>
  <c r="E468" i="6"/>
  <c r="E467" i="6"/>
  <c r="E466" i="6"/>
  <c r="E465" i="6"/>
  <c r="E464" i="6"/>
  <c r="E463" i="6"/>
  <c r="E462" i="6"/>
  <c r="K22" i="6" s="1"/>
  <c r="E461" i="6"/>
  <c r="E460" i="6"/>
  <c r="E459" i="6"/>
  <c r="E458" i="6"/>
  <c r="E457" i="6"/>
  <c r="E456" i="6"/>
  <c r="E455" i="6"/>
  <c r="E454" i="6"/>
  <c r="K21" i="6" s="1"/>
  <c r="E453" i="6"/>
  <c r="E452" i="6"/>
  <c r="E451" i="6"/>
  <c r="E450" i="6"/>
  <c r="E449" i="6"/>
  <c r="E448" i="6"/>
  <c r="E447" i="6"/>
  <c r="E446" i="6"/>
  <c r="E445" i="6"/>
  <c r="E444" i="6"/>
  <c r="E443" i="6"/>
  <c r="E442" i="6"/>
  <c r="E441" i="6"/>
  <c r="E440" i="6"/>
  <c r="E439" i="6"/>
  <c r="E438" i="6"/>
  <c r="E437" i="6"/>
  <c r="E436" i="6"/>
  <c r="E435" i="6"/>
  <c r="E434" i="6"/>
  <c r="E433" i="6"/>
  <c r="E432" i="6"/>
  <c r="E431" i="6"/>
  <c r="E430" i="6"/>
  <c r="E429" i="6"/>
  <c r="E428" i="6"/>
  <c r="E427" i="6"/>
  <c r="E426" i="6"/>
  <c r="E425" i="6"/>
  <c r="E424" i="6"/>
  <c r="E423" i="6"/>
  <c r="E422" i="6"/>
  <c r="E421" i="6"/>
  <c r="E420" i="6"/>
  <c r="E419" i="6"/>
  <c r="E418" i="6"/>
  <c r="E417" i="6"/>
  <c r="E416" i="6"/>
  <c r="E415" i="6"/>
  <c r="E414" i="6"/>
  <c r="E413" i="6"/>
  <c r="E412" i="6"/>
  <c r="E411" i="6"/>
  <c r="E410" i="6"/>
  <c r="E409" i="6"/>
  <c r="E408" i="6"/>
  <c r="E407" i="6"/>
  <c r="E406" i="6"/>
  <c r="E405" i="6"/>
  <c r="E404" i="6"/>
  <c r="E403" i="6"/>
  <c r="E402" i="6"/>
  <c r="E401" i="6"/>
  <c r="E400" i="6"/>
  <c r="E399" i="6"/>
  <c r="E398" i="6"/>
  <c r="E397" i="6"/>
  <c r="E396" i="6"/>
  <c r="E395" i="6"/>
  <c r="E394" i="6"/>
  <c r="E393" i="6"/>
  <c r="E392" i="6"/>
  <c r="E391" i="6"/>
  <c r="E390" i="6"/>
  <c r="J20" i="6" s="1"/>
  <c r="E389" i="6"/>
  <c r="E388" i="6"/>
  <c r="E387" i="6"/>
  <c r="E386" i="6"/>
  <c r="E385" i="6"/>
  <c r="E384" i="6"/>
  <c r="E383" i="6"/>
  <c r="E382" i="6"/>
  <c r="E381" i="6"/>
  <c r="J24" i="6" s="1"/>
  <c r="E380" i="6"/>
  <c r="E379" i="6"/>
  <c r="E378" i="6"/>
  <c r="E377" i="6"/>
  <c r="E376" i="6"/>
  <c r="E375" i="6"/>
  <c r="E374" i="6"/>
  <c r="E373" i="6"/>
  <c r="E372" i="6"/>
  <c r="E371" i="6"/>
  <c r="E370" i="6"/>
  <c r="E369" i="6"/>
  <c r="E368" i="6"/>
  <c r="E367" i="6"/>
  <c r="E366" i="6"/>
  <c r="E365" i="6"/>
  <c r="E364" i="6"/>
  <c r="E363" i="6"/>
  <c r="E362" i="6"/>
  <c r="E361" i="6"/>
  <c r="E360" i="6"/>
  <c r="E359" i="6"/>
  <c r="E358" i="6"/>
  <c r="E357" i="6"/>
  <c r="E356" i="6"/>
  <c r="E355" i="6"/>
  <c r="E354" i="6"/>
  <c r="E353" i="6"/>
  <c r="E352" i="6"/>
  <c r="E351" i="6"/>
  <c r="E350" i="6"/>
  <c r="E349" i="6"/>
  <c r="E348" i="6"/>
  <c r="E347" i="6"/>
  <c r="E346" i="6"/>
  <c r="E345" i="6"/>
  <c r="E344" i="6"/>
  <c r="E343" i="6"/>
  <c r="E342" i="6"/>
  <c r="E341" i="6"/>
  <c r="E340" i="6"/>
  <c r="I21" i="6" s="1"/>
  <c r="E339" i="6"/>
  <c r="E338" i="6"/>
  <c r="E337" i="6"/>
  <c r="E336" i="6"/>
  <c r="E335" i="6"/>
  <c r="E334" i="6"/>
  <c r="E333" i="6"/>
  <c r="E332" i="6"/>
  <c r="E331" i="6"/>
  <c r="I20" i="6" s="1"/>
  <c r="E330" i="6"/>
  <c r="E329" i="6"/>
  <c r="E328" i="6"/>
  <c r="E327" i="6"/>
  <c r="E326" i="6"/>
  <c r="E325" i="6"/>
  <c r="E324" i="6"/>
  <c r="E323" i="6"/>
  <c r="I24" i="6" s="1"/>
  <c r="E322" i="6"/>
  <c r="E321" i="6"/>
  <c r="E320" i="6"/>
  <c r="E319" i="6"/>
  <c r="E318" i="6"/>
  <c r="E317" i="6"/>
  <c r="E316" i="6"/>
  <c r="E315" i="6"/>
  <c r="E314" i="6"/>
  <c r="E313" i="6"/>
  <c r="E312" i="6"/>
  <c r="E311" i="6"/>
  <c r="E310" i="6"/>
  <c r="E309" i="6"/>
  <c r="E308" i="6"/>
  <c r="E307" i="6"/>
  <c r="E306" i="6"/>
  <c r="E305" i="6"/>
  <c r="E304" i="6"/>
  <c r="E303" i="6"/>
  <c r="E302" i="6"/>
  <c r="E301" i="6"/>
  <c r="E300" i="6"/>
  <c r="E299" i="6"/>
  <c r="H23" i="6" s="1"/>
  <c r="E298" i="6"/>
  <c r="E297" i="6"/>
  <c r="E296" i="6"/>
  <c r="E295" i="6"/>
  <c r="E294" i="6"/>
  <c r="E293" i="6"/>
  <c r="E292" i="6"/>
  <c r="E291" i="6"/>
  <c r="E290" i="6"/>
  <c r="E289" i="6"/>
  <c r="E288" i="6"/>
  <c r="E287" i="6"/>
  <c r="E286" i="6"/>
  <c r="E285" i="6"/>
  <c r="E284" i="6"/>
  <c r="E283" i="6"/>
  <c r="E282" i="6"/>
  <c r="E281" i="6"/>
  <c r="E280" i="6"/>
  <c r="E279" i="6"/>
  <c r="E278" i="6"/>
  <c r="E277" i="6"/>
  <c r="E276" i="6"/>
  <c r="E275" i="6"/>
  <c r="E274" i="6"/>
  <c r="E273" i="6"/>
  <c r="E272" i="6"/>
  <c r="E271" i="6"/>
  <c r="E270" i="6"/>
  <c r="H20" i="6" s="1"/>
  <c r="E269" i="6"/>
  <c r="E268" i="6"/>
  <c r="E267" i="6"/>
  <c r="E266" i="6"/>
  <c r="E265" i="6"/>
  <c r="E264" i="6"/>
  <c r="E263" i="6"/>
  <c r="E262" i="6"/>
  <c r="H24" i="6" s="1"/>
  <c r="E261" i="6"/>
  <c r="E260" i="6"/>
  <c r="E259" i="6"/>
  <c r="H19" i="6" s="1"/>
  <c r="E258" i="6"/>
  <c r="E257" i="6"/>
  <c r="E256" i="6"/>
  <c r="E255" i="6"/>
  <c r="E254" i="6"/>
  <c r="E253" i="6"/>
  <c r="E252" i="6"/>
  <c r="E251" i="6"/>
  <c r="E250" i="6"/>
  <c r="E249" i="6"/>
  <c r="E248" i="6"/>
  <c r="E247" i="6"/>
  <c r="E246" i="6"/>
  <c r="E245" i="6"/>
  <c r="E244" i="6"/>
  <c r="E243" i="6"/>
  <c r="E242" i="6"/>
  <c r="E241" i="6"/>
  <c r="E240" i="6"/>
  <c r="E239" i="6"/>
  <c r="E238" i="6"/>
  <c r="L9" i="6" s="1"/>
  <c r="E237" i="6"/>
  <c r="E236" i="6"/>
  <c r="E235" i="6"/>
  <c r="E234" i="6"/>
  <c r="E233" i="6"/>
  <c r="E232" i="6"/>
  <c r="E231" i="6"/>
  <c r="E230" i="6"/>
  <c r="E229" i="6"/>
  <c r="E228" i="6"/>
  <c r="E227" i="6"/>
  <c r="L8" i="6" s="1"/>
  <c r="E226" i="6"/>
  <c r="E225" i="6"/>
  <c r="E224" i="6"/>
  <c r="E223" i="6"/>
  <c r="E222" i="6"/>
  <c r="E221" i="6"/>
  <c r="E220" i="6"/>
  <c r="E219" i="6"/>
  <c r="L12" i="6" s="1"/>
  <c r="E218" i="6"/>
  <c r="E217" i="6"/>
  <c r="E216" i="6"/>
  <c r="E215" i="6"/>
  <c r="E214" i="6"/>
  <c r="E213" i="6"/>
  <c r="E212" i="6"/>
  <c r="E211" i="6"/>
  <c r="E210" i="6"/>
  <c r="E209" i="6"/>
  <c r="E208" i="6"/>
  <c r="E207" i="6"/>
  <c r="E206" i="6"/>
  <c r="E205" i="6"/>
  <c r="E204" i="6"/>
  <c r="E203" i="6"/>
  <c r="E202" i="6"/>
  <c r="E201" i="6"/>
  <c r="E200" i="6"/>
  <c r="E199" i="6"/>
  <c r="E198" i="6"/>
  <c r="E197" i="6"/>
  <c r="E196" i="6"/>
  <c r="E195" i="6"/>
  <c r="E194" i="6"/>
  <c r="E193" i="6"/>
  <c r="E192" i="6"/>
  <c r="E191" i="6"/>
  <c r="E190" i="6"/>
  <c r="E189" i="6"/>
  <c r="E188" i="6"/>
  <c r="E187" i="6"/>
  <c r="K9" i="6" s="1"/>
  <c r="E186" i="6"/>
  <c r="E185" i="6"/>
  <c r="E184" i="6"/>
  <c r="E183" i="6"/>
  <c r="E182" i="6"/>
  <c r="E181" i="6"/>
  <c r="E180" i="6"/>
  <c r="E179" i="6"/>
  <c r="K8" i="6" s="1"/>
  <c r="E178" i="6"/>
  <c r="E177" i="6"/>
  <c r="E176" i="6"/>
  <c r="E175" i="6"/>
  <c r="E174" i="6"/>
  <c r="E173" i="6"/>
  <c r="E172" i="6"/>
  <c r="E171" i="6"/>
  <c r="E170" i="6"/>
  <c r="E169" i="6"/>
  <c r="E168" i="6"/>
  <c r="E167" i="6"/>
  <c r="E166" i="6"/>
  <c r="E165" i="6"/>
  <c r="K12" i="6" s="1"/>
  <c r="E164" i="6"/>
  <c r="E163" i="6"/>
  <c r="E162" i="6"/>
  <c r="E161" i="6"/>
  <c r="E160" i="6"/>
  <c r="E159" i="6"/>
  <c r="E158" i="6"/>
  <c r="E157" i="6"/>
  <c r="E156" i="6"/>
  <c r="E155" i="6"/>
  <c r="E154" i="6"/>
  <c r="E153" i="6"/>
  <c r="E152" i="6"/>
  <c r="E151" i="6"/>
  <c r="E150" i="6"/>
  <c r="E149" i="6"/>
  <c r="E148" i="6"/>
  <c r="E147" i="6"/>
  <c r="J11" i="6" s="1"/>
  <c r="E146" i="6"/>
  <c r="E145" i="6"/>
  <c r="E144" i="6"/>
  <c r="E143" i="6"/>
  <c r="E142" i="6"/>
  <c r="E141" i="6"/>
  <c r="E140" i="6"/>
  <c r="E139" i="6"/>
  <c r="E138" i="6"/>
  <c r="E137" i="6"/>
  <c r="E136" i="6"/>
  <c r="E135" i="6"/>
  <c r="E134" i="6"/>
  <c r="E133" i="6"/>
  <c r="E132" i="6"/>
  <c r="E131" i="6"/>
  <c r="E130" i="6"/>
  <c r="E129" i="6"/>
  <c r="E128" i="6"/>
  <c r="E127" i="6"/>
  <c r="E126" i="6"/>
  <c r="E125" i="6"/>
  <c r="E124" i="6"/>
  <c r="E123" i="6"/>
  <c r="E122" i="6"/>
  <c r="E121" i="6"/>
  <c r="E120" i="6"/>
  <c r="E119" i="6"/>
  <c r="E118" i="6"/>
  <c r="J8" i="6" s="1"/>
  <c r="E117" i="6"/>
  <c r="E116" i="6"/>
  <c r="E115" i="6"/>
  <c r="E114" i="6"/>
  <c r="E113" i="6"/>
  <c r="E112" i="6"/>
  <c r="E111" i="6"/>
  <c r="E110" i="6"/>
  <c r="J12" i="6" s="1"/>
  <c r="E109" i="6"/>
  <c r="E108" i="6"/>
  <c r="E107" i="6"/>
  <c r="J7" i="6" s="1"/>
  <c r="E106" i="6"/>
  <c r="E105" i="6"/>
  <c r="E104" i="6"/>
  <c r="E103" i="6"/>
  <c r="E102" i="6"/>
  <c r="E101" i="6"/>
  <c r="E100" i="6"/>
  <c r="E99" i="6"/>
  <c r="E98" i="6"/>
  <c r="E97" i="6"/>
  <c r="E96" i="6"/>
  <c r="E95" i="6"/>
  <c r="E94" i="6"/>
  <c r="E93" i="6"/>
  <c r="I11" i="6" s="1"/>
  <c r="E92" i="6"/>
  <c r="E91" i="6"/>
  <c r="E90" i="6"/>
  <c r="E89" i="6"/>
  <c r="E88" i="6"/>
  <c r="E87" i="6"/>
  <c r="E86" i="6"/>
  <c r="E85" i="6"/>
  <c r="E84" i="6"/>
  <c r="E83" i="6"/>
  <c r="E82" i="6"/>
  <c r="E81" i="6"/>
  <c r="E80" i="6"/>
  <c r="E79" i="6"/>
  <c r="E78" i="6"/>
  <c r="E77" i="6"/>
  <c r="E76" i="6"/>
  <c r="E75" i="6"/>
  <c r="E74" i="6"/>
  <c r="E73" i="6"/>
  <c r="E72" i="6"/>
  <c r="E71" i="6"/>
  <c r="E70" i="6"/>
  <c r="E69" i="6"/>
  <c r="E68" i="6"/>
  <c r="E67" i="6"/>
  <c r="I8" i="6" s="1"/>
  <c r="E66" i="6"/>
  <c r="E65" i="6"/>
  <c r="E64" i="6"/>
  <c r="E63" i="6"/>
  <c r="E62" i="6"/>
  <c r="E61" i="6"/>
  <c r="E60" i="6"/>
  <c r="E59" i="6"/>
  <c r="E58" i="6"/>
  <c r="E57" i="6"/>
  <c r="E56" i="6"/>
  <c r="E55" i="6"/>
  <c r="E54" i="6"/>
  <c r="E53" i="6"/>
  <c r="I7" i="6" s="1"/>
  <c r="E52" i="6"/>
  <c r="E51" i="6"/>
  <c r="E50" i="6"/>
  <c r="E49" i="6"/>
  <c r="E48" i="6"/>
  <c r="E47" i="6"/>
  <c r="E46" i="6"/>
  <c r="H11" i="6" s="1"/>
  <c r="E45" i="6"/>
  <c r="E44" i="6"/>
  <c r="E43" i="6"/>
  <c r="E42" i="6"/>
  <c r="E41" i="6"/>
  <c r="J40" i="6"/>
  <c r="I40" i="6"/>
  <c r="H40" i="6"/>
  <c r="E40" i="6"/>
  <c r="J39" i="6"/>
  <c r="H39" i="6"/>
  <c r="E39" i="6"/>
  <c r="L38" i="6"/>
  <c r="K38" i="6"/>
  <c r="H38" i="6"/>
  <c r="E38" i="6"/>
  <c r="L37" i="6"/>
  <c r="K37" i="6"/>
  <c r="J37" i="6"/>
  <c r="I37" i="6"/>
  <c r="E37" i="6"/>
  <c r="L36" i="6"/>
  <c r="J36" i="6"/>
  <c r="I36" i="6"/>
  <c r="H36" i="6"/>
  <c r="E36" i="6"/>
  <c r="J35" i="6"/>
  <c r="H35" i="6"/>
  <c r="E35" i="6"/>
  <c r="E34" i="6"/>
  <c r="E33" i="6"/>
  <c r="J32" i="6"/>
  <c r="H32" i="6"/>
  <c r="E32" i="6"/>
  <c r="H10" i="6" s="1"/>
  <c r="L31" i="6"/>
  <c r="K31" i="6"/>
  <c r="H31" i="6"/>
  <c r="E31" i="6"/>
  <c r="L30" i="6"/>
  <c r="K30" i="6"/>
  <c r="J30" i="6"/>
  <c r="I30" i="6"/>
  <c r="E30" i="6"/>
  <c r="L29" i="6"/>
  <c r="J29" i="6"/>
  <c r="I29" i="6"/>
  <c r="H29" i="6"/>
  <c r="E29" i="6"/>
  <c r="J28" i="6"/>
  <c r="H28" i="6"/>
  <c r="E28" i="6"/>
  <c r="L27" i="6"/>
  <c r="K27" i="6"/>
  <c r="H27" i="6"/>
  <c r="E27" i="6"/>
  <c r="E26" i="6"/>
  <c r="E25" i="6"/>
  <c r="L24" i="6"/>
  <c r="K24" i="6"/>
  <c r="E24" i="6"/>
  <c r="L23" i="6"/>
  <c r="K23" i="6"/>
  <c r="J23" i="6"/>
  <c r="I23" i="6"/>
  <c r="E23" i="6"/>
  <c r="L22" i="6"/>
  <c r="J22" i="6"/>
  <c r="I22" i="6"/>
  <c r="H22" i="6"/>
  <c r="E22" i="6"/>
  <c r="J21" i="6"/>
  <c r="H21" i="6"/>
  <c r="E21" i="6"/>
  <c r="L20" i="6"/>
  <c r="K20" i="6"/>
  <c r="E20" i="6"/>
  <c r="L19" i="6"/>
  <c r="K19" i="6"/>
  <c r="J19" i="6"/>
  <c r="I19" i="6"/>
  <c r="E19" i="6"/>
  <c r="E18" i="6"/>
  <c r="E17" i="6"/>
  <c r="E16" i="6"/>
  <c r="E15" i="6"/>
  <c r="E14" i="6"/>
  <c r="H8" i="6" s="1"/>
  <c r="E13" i="6"/>
  <c r="E12" i="6"/>
  <c r="L11" i="6"/>
  <c r="K11" i="6"/>
  <c r="E11" i="6"/>
  <c r="L10" i="6"/>
  <c r="K10" i="6"/>
  <c r="J10" i="6"/>
  <c r="I10" i="6"/>
  <c r="E10" i="6"/>
  <c r="J9" i="6"/>
  <c r="I9" i="6"/>
  <c r="H9" i="6"/>
  <c r="E9" i="6"/>
  <c r="E8" i="6"/>
  <c r="L7" i="6"/>
  <c r="K7" i="6"/>
  <c r="E7" i="6"/>
  <c r="E6" i="6"/>
  <c r="E5" i="6"/>
  <c r="H4" i="6"/>
  <c r="E4" i="6"/>
  <c r="H12" i="6" s="1"/>
  <c r="E3" i="6"/>
  <c r="E2" i="6"/>
  <c r="O21" i="10" l="1"/>
  <c r="O13" i="10"/>
  <c r="O17" i="10"/>
  <c r="O14" i="10"/>
  <c r="O15" i="10"/>
  <c r="O22" i="10"/>
  <c r="O29" i="10"/>
  <c r="O20" i="10"/>
  <c r="O28" i="10"/>
  <c r="O27" i="10"/>
  <c r="O30" i="10"/>
  <c r="O8" i="10"/>
  <c r="O10" i="10"/>
  <c r="O7" i="10"/>
  <c r="O9" i="10"/>
  <c r="O6" i="10"/>
  <c r="I12" i="6"/>
  <c r="I32" i="6"/>
  <c r="K40" i="6"/>
  <c r="H7" i="6"/>
  <c r="L40"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A7FEA1C-7B7E-4DCA-819E-5A40DD3DAAD6}" keepAlive="1" name="Query - characteristics experiment data" description="Connection to the 'characteristics experiment data' query in the workbook." type="5" refreshedVersion="6" background="1" saveData="1">
    <dbPr connection="Provider=Microsoft.Mashup.OleDb.1;Data Source=$Workbook$;Location=characteristics experiment data;Extended Properties=&quot;&quot;" command="SELECT * FROM [characteristics experiment data]"/>
  </connection>
  <connection id="2" xr16:uid="{A102653C-E5F7-47E7-9188-4BFBFE13D3B9}" keepAlive="1" name="Query - extra MLA data" description="Connection to the 'extra MLA data' query in the workbook." type="5" refreshedVersion="6" background="1" saveData="1">
    <dbPr connection="Provider=Microsoft.Mashup.OleDb.1;Data Source=$Workbook$;Location=extra MLA data;Extended Properties=&quot;&quot;" command="SELECT * FROM [extra MLA data]"/>
  </connection>
  <connection id="3" xr16:uid="{2E7889A4-6DB4-44C2-9763-37A062151018}" keepAlive="1" name="Query - Raw data - Characteristics Experiment" description="Connection to the 'Raw data - Characteristics Experiment' query in the workbook." type="5" refreshedVersion="6" background="1" saveData="1">
    <dbPr connection="Provider=Microsoft.Mashup.OleDb.1;Data Source=$Workbook$;Location=Raw data - Characteristics Experiment;Extended Properties=&quot;&quot;" command="SELECT * FROM [Raw data - Characteristics Experiment]"/>
  </connection>
  <connection id="4" xr16:uid="{00000000-0015-0000-FFFF-FFFF00000000}" keepAlive="1" name="Query - Timon export 20200529" description="Connection to the 'Timon export 20200529' query in the workbook." type="5" refreshedVersion="6" background="1" saveData="1">
    <dbPr connection="Provider=Microsoft.Mashup.OleDb.1;Data Source=$Workbook$;Location=Timon export 20200529;Extended Properties=&quot;&quot;" command="SELECT * FROM [Timon export 20200529]"/>
  </connection>
  <connection id="5" xr16:uid="{00000000-0015-0000-FFFF-FFFF01000000}" keepAlive="1" name="Query - Timon export 20200529 (2)" description="Connection to the 'Timon export 20200529 (2)' query in the workbook." type="5" refreshedVersion="6" background="1" saveData="1">
    <dbPr connection="Provider=Microsoft.Mashup.OleDb.1;Data Source=$Workbook$;Location=Timon export 20200529 (2);Extended Properties=&quot;&quot;" command="SELECT * FROM [Timon export 20200529 (2)]"/>
  </connection>
  <connection id="6" xr16:uid="{9047767E-A790-4CD3-8D78-B8756686568E}" keepAlive="1" name="Query - Timon export 20200529 2" description="Connection to the 'Timon export 20200529 2' query in the workbook." type="5" refreshedVersion="6" background="1" saveData="1">
    <dbPr connection="Provider=Microsoft.Mashup.OleDb.1;Data Source=$Workbook$;Location=Timon export 20200529 2;Extended Properties=&quot;&quot;" command="SELECT * FROM [Timon export 20200529 2]"/>
  </connection>
</connections>
</file>

<file path=xl/sharedStrings.xml><?xml version="1.0" encoding="utf-8"?>
<sst xmlns="http://schemas.openxmlformats.org/spreadsheetml/2006/main" count="5473" uniqueCount="77">
  <si>
    <t>benchmark</t>
  </si>
  <si>
    <t>algorithm</t>
  </si>
  <si>
    <t>time</t>
  </si>
  <si>
    <t>solved</t>
  </si>
  <si>
    <t>Average Grade 1</t>
  </si>
  <si>
    <t>A*+OD+ID</t>
  </si>
  <si>
    <t>t</t>
  </si>
  <si>
    <t>BCP</t>
  </si>
  <si>
    <t>CBS</t>
  </si>
  <si>
    <t>M*</t>
  </si>
  <si>
    <t>Average Grade 2</t>
  </si>
  <si>
    <t>Average Grade 3</t>
  </si>
  <si>
    <t>Average Grade 4</t>
  </si>
  <si>
    <t>f</t>
  </si>
  <si>
    <t>Average Grade 5</t>
  </si>
  <si>
    <t>Chokepoints 1</t>
  </si>
  <si>
    <t>Chokepoints 2</t>
  </si>
  <si>
    <t>Chokepoints 3</t>
  </si>
  <si>
    <t>Chokepoints 4</t>
  </si>
  <si>
    <t>Chokepoints 5</t>
  </si>
  <si>
    <t>Corridors 1</t>
  </si>
  <si>
    <t>Corridors 2</t>
  </si>
  <si>
    <t>Corridors 3</t>
  </si>
  <si>
    <t>Corridors 4</t>
  </si>
  <si>
    <t>Corridors 5</t>
  </si>
  <si>
    <t>Overlapping Waypoints 1</t>
  </si>
  <si>
    <t>Overlapping Waypoints 2</t>
  </si>
  <si>
    <t>Overlapping Waypoints 3</t>
  </si>
  <si>
    <t>Overlapping Waypoints 4</t>
  </si>
  <si>
    <t>Overlapping Waypoints 5</t>
  </si>
  <si>
    <t>Actual</t>
  </si>
  <si>
    <t>MAX value</t>
  </si>
  <si>
    <t>timeout of 3 seconds so could've done better but timeout restricted performance on more difficult graphs</t>
  </si>
  <si>
    <t>Unordered MLA*</t>
  </si>
  <si>
    <t>Author:</t>
  </si>
  <si>
    <t>Timon Bestebreur</t>
  </si>
  <si>
    <t>Date:</t>
  </si>
  <si>
    <t>All runtimes are in milliseconds</t>
  </si>
  <si>
    <t>cost</t>
  </si>
  <si>
    <t>NOTE: When a timeout was reached, the maximum time from all runtimes for that map is used as the runtime value for that map. This is done to show how good algorithms performed, and algorithms that did not reach the timeout did better than algorithms that did reach the timeout</t>
  </si>
  <si>
    <t>OVERVIEW OF RUNTIME</t>
  </si>
  <si>
    <t>Algorithm</t>
  </si>
  <si>
    <t>MLA*</t>
  </si>
  <si>
    <t>SUMMARY</t>
  </si>
  <si>
    <t>Count</t>
  </si>
  <si>
    <t>Sum</t>
  </si>
  <si>
    <t>Average</t>
  </si>
  <si>
    <t>Variance</t>
  </si>
  <si>
    <t>ANOVA</t>
  </si>
  <si>
    <t>Source of Variation</t>
  </si>
  <si>
    <t>SS</t>
  </si>
  <si>
    <t>df</t>
  </si>
  <si>
    <t>MS</t>
  </si>
  <si>
    <t>F</t>
  </si>
  <si>
    <t>P-value</t>
  </si>
  <si>
    <t>F crit</t>
  </si>
  <si>
    <t>Total</t>
  </si>
  <si>
    <t>A* + OD + ID</t>
  </si>
  <si>
    <t>Anova: Single Factor</t>
  </si>
  <si>
    <t>Groups</t>
  </si>
  <si>
    <t>Between Groups</t>
  </si>
  <si>
    <t>Within Groups</t>
  </si>
  <si>
    <t>WM*</t>
  </si>
  <si>
    <t>EMLA</t>
  </si>
  <si>
    <t>CBSW</t>
  </si>
  <si>
    <t>BCP-MAPFW</t>
  </si>
  <si>
    <t>MAP 1</t>
  </si>
  <si>
    <t>MAP 5</t>
  </si>
  <si>
    <t>MAP 4</t>
  </si>
  <si>
    <t>MAP 3</t>
  </si>
  <si>
    <t>MAP 2</t>
  </si>
  <si>
    <t>ANOVA average grade</t>
  </si>
  <si>
    <t>Average Degree 1</t>
  </si>
  <si>
    <t>Average Degree 2</t>
  </si>
  <si>
    <t>Average Degree 3</t>
  </si>
  <si>
    <t>Average Degree 4</t>
  </si>
  <si>
    <t>Average Degree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</si>
</sst>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i/>
      <sz val="11"/>
      <color theme="1"/>
      <name val="Calibri"/>
      <family val="2"/>
      <scheme val="minor"/>
    </font>
    <font>
      <b/>
      <sz val="11"/>
      <color rgb="FF3F3F76"/>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theme="9" tint="0.79998168889431442"/>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9" tint="0.39997558519241921"/>
      </top>
      <bottom style="thin">
        <color theme="9" tint="0.39997558519241921"/>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diagonal/>
    </border>
    <border>
      <left/>
      <right style="thin">
        <color rgb="FFB2B2B2"/>
      </right>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right/>
      <top/>
      <bottom style="medium">
        <color indexed="64"/>
      </bottom>
      <diagonal/>
    </border>
    <border>
      <left/>
      <right/>
      <top style="medium">
        <color indexed="64"/>
      </top>
      <bottom style="thin">
        <color indexed="64"/>
      </bottom>
      <diagonal/>
    </border>
    <border>
      <left/>
      <right style="thin">
        <color theme="9" tint="0.39997558519241921"/>
      </right>
      <top style="thin">
        <color theme="9" tint="0.39997558519241921"/>
      </top>
      <bottom style="thin">
        <color theme="9" tint="0.39997558519241921"/>
      </bottom>
      <diagonal/>
    </border>
    <border>
      <left/>
      <right/>
      <top/>
      <bottom style="thin">
        <color theme="9"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
    <xf numFmtId="0" fontId="0" fillId="0" borderId="0" xfId="0"/>
    <xf numFmtId="0" fontId="0" fillId="0" borderId="0" xfId="0" applyNumberFormat="1"/>
    <xf numFmtId="0" fontId="0" fillId="33" borderId="10" xfId="0" applyNumberFormat="1" applyFont="1" applyFill="1" applyBorder="1"/>
    <xf numFmtId="0" fontId="16" fillId="0" borderId="0" xfId="0" applyFont="1"/>
    <xf numFmtId="0" fontId="19" fillId="0" borderId="0" xfId="0" applyFont="1"/>
    <xf numFmtId="1" fontId="0" fillId="0" borderId="0" xfId="0" applyNumberFormat="1"/>
    <xf numFmtId="0" fontId="16" fillId="33" borderId="0" xfId="0" applyNumberFormat="1" applyFont="1" applyFill="1" applyBorder="1"/>
    <xf numFmtId="0" fontId="0" fillId="8" borderId="8" xfId="15" applyFont="1"/>
    <xf numFmtId="0" fontId="20" fillId="5" borderId="4" xfId="9" applyFont="1"/>
    <xf numFmtId="0" fontId="20" fillId="5" borderId="4" xfId="9" applyFont="1" applyAlignment="1">
      <alignment horizontal="center"/>
    </xf>
    <xf numFmtId="14" fontId="20" fillId="5" borderId="4" xfId="9" applyNumberFormat="1" applyFont="1" applyAlignment="1">
      <alignment horizontal="center"/>
    </xf>
    <xf numFmtId="0" fontId="2" fillId="0" borderId="0" xfId="1"/>
    <xf numFmtId="0" fontId="0" fillId="0" borderId="0" xfId="0" applyFill="1" applyBorder="1" applyAlignment="1"/>
    <xf numFmtId="0" fontId="0" fillId="0" borderId="19" xfId="0" applyFill="1" applyBorder="1" applyAlignment="1"/>
    <xf numFmtId="0" fontId="19" fillId="0" borderId="20" xfId="0" applyFont="1" applyFill="1" applyBorder="1" applyAlignment="1">
      <alignment horizontal="center"/>
    </xf>
    <xf numFmtId="0" fontId="0" fillId="33" borderId="21" xfId="0" applyFont="1" applyFill="1" applyBorder="1"/>
    <xf numFmtId="0" fontId="0" fillId="0" borderId="21" xfId="0" applyFont="1" applyBorder="1"/>
    <xf numFmtId="0" fontId="3" fillId="0" borderId="1" xfId="2"/>
    <xf numFmtId="0" fontId="0" fillId="0" borderId="10" xfId="0" applyNumberFormat="1" applyFont="1" applyBorder="1"/>
    <xf numFmtId="0" fontId="0" fillId="0" borderId="21" xfId="0" applyNumberFormat="1" applyFont="1" applyBorder="1"/>
    <xf numFmtId="0" fontId="0" fillId="33" borderId="21" xfId="0" applyNumberFormat="1" applyFont="1" applyFill="1" applyBorder="1"/>
    <xf numFmtId="0" fontId="0" fillId="8" borderId="11" xfId="15" applyNumberFormat="1" applyFont="1" applyBorder="1" applyAlignment="1">
      <alignment horizontal="center" vertical="center" wrapText="1"/>
    </xf>
    <xf numFmtId="0" fontId="0" fillId="8" borderId="12" xfId="15" applyNumberFormat="1" applyFont="1" applyBorder="1" applyAlignment="1">
      <alignment horizontal="center" vertical="center" wrapText="1"/>
    </xf>
    <xf numFmtId="0" fontId="0" fillId="8" borderId="13" xfId="15" applyNumberFormat="1" applyFont="1" applyBorder="1" applyAlignment="1">
      <alignment horizontal="center" vertical="center" wrapText="1"/>
    </xf>
    <xf numFmtId="0" fontId="0" fillId="8" borderId="14" xfId="15" applyNumberFormat="1" applyFont="1" applyBorder="1" applyAlignment="1">
      <alignment horizontal="center" vertical="center" wrapText="1"/>
    </xf>
    <xf numFmtId="0" fontId="0" fillId="8" borderId="0" xfId="15" applyNumberFormat="1" applyFont="1" applyBorder="1" applyAlignment="1">
      <alignment horizontal="center" vertical="center" wrapText="1"/>
    </xf>
    <xf numFmtId="0" fontId="0" fillId="8" borderId="15" xfId="15" applyNumberFormat="1" applyFont="1" applyBorder="1" applyAlignment="1">
      <alignment horizontal="center" vertical="center" wrapText="1"/>
    </xf>
    <xf numFmtId="0" fontId="0" fillId="8" borderId="16" xfId="15" applyNumberFormat="1" applyFont="1" applyBorder="1" applyAlignment="1">
      <alignment horizontal="center" vertical="center" wrapText="1"/>
    </xf>
    <xf numFmtId="0" fontId="0" fillId="8" borderId="17" xfId="15" applyNumberFormat="1" applyFont="1" applyBorder="1" applyAlignment="1">
      <alignment horizontal="center" vertical="center" wrapText="1"/>
    </xf>
    <xf numFmtId="0" fontId="0" fillId="8" borderId="18" xfId="15" applyNumberFormat="1" applyFont="1" applyBorder="1" applyAlignment="1">
      <alignment horizontal="center" vertical="center" wrapText="1"/>
    </xf>
    <xf numFmtId="0" fontId="16" fillId="0" borderId="0" xfId="0" applyFont="1" applyAlignment="1">
      <alignment horizontal="center"/>
    </xf>
    <xf numFmtId="0" fontId="0" fillId="0" borderId="0" xfId="0" applyAlignment="1">
      <alignment horizontal="center"/>
    </xf>
    <xf numFmtId="0" fontId="0" fillId="0" borderId="22" xfId="0" applyBorder="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Runtime!$G$7</c:f>
              <c:strCache>
                <c:ptCount val="1"/>
                <c:pt idx="0">
                  <c:v>A*+OD+ID</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Runtime!$H$6:$L$6</c:f>
              <c:strCache>
                <c:ptCount val="5"/>
                <c:pt idx="0">
                  <c:v>Average Grade 1</c:v>
                </c:pt>
                <c:pt idx="1">
                  <c:v>Average Grade 2</c:v>
                </c:pt>
                <c:pt idx="2">
                  <c:v>Average Grade 3</c:v>
                </c:pt>
                <c:pt idx="3">
                  <c:v>Average Grade 4</c:v>
                </c:pt>
                <c:pt idx="4">
                  <c:v>Average Grade 5</c:v>
                </c:pt>
              </c:strCache>
            </c:strRef>
          </c:cat>
          <c:val>
            <c:numRef>
              <c:f>Runtime!$H$7:$L$7</c:f>
              <c:numCache>
                <c:formatCode>0</c:formatCode>
                <c:ptCount val="5"/>
                <c:pt idx="0">
                  <c:v>517.70000000000005</c:v>
                </c:pt>
                <c:pt idx="1">
                  <c:v>392</c:v>
                </c:pt>
                <c:pt idx="2">
                  <c:v>1090.2</c:v>
                </c:pt>
                <c:pt idx="3">
                  <c:v>432096.6</c:v>
                </c:pt>
                <c:pt idx="4">
                  <c:v>607542</c:v>
                </c:pt>
              </c:numCache>
            </c:numRef>
          </c:val>
          <c:smooth val="0"/>
          <c:extLst>
            <c:ext xmlns:c16="http://schemas.microsoft.com/office/drawing/2014/chart" uri="{C3380CC4-5D6E-409C-BE32-E72D297353CC}">
              <c16:uniqueId val="{00000000-B809-4B23-B0D1-FD61FB12493C}"/>
            </c:ext>
          </c:extLst>
        </c:ser>
        <c:ser>
          <c:idx val="1"/>
          <c:order val="1"/>
          <c:tx>
            <c:strRef>
              <c:f>Runtime!$G$8</c:f>
              <c:strCache>
                <c:ptCount val="1"/>
                <c:pt idx="0">
                  <c:v>BCP</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Runtime!$H$6:$L$6</c:f>
              <c:strCache>
                <c:ptCount val="5"/>
                <c:pt idx="0">
                  <c:v>Average Grade 1</c:v>
                </c:pt>
                <c:pt idx="1">
                  <c:v>Average Grade 2</c:v>
                </c:pt>
                <c:pt idx="2">
                  <c:v>Average Grade 3</c:v>
                </c:pt>
                <c:pt idx="3">
                  <c:v>Average Grade 4</c:v>
                </c:pt>
                <c:pt idx="4">
                  <c:v>Average Grade 5</c:v>
                </c:pt>
              </c:strCache>
            </c:strRef>
          </c:cat>
          <c:val>
            <c:numRef>
              <c:f>Runtime!$H$8:$L$8</c:f>
              <c:numCache>
                <c:formatCode>0</c:formatCode>
                <c:ptCount val="5"/>
                <c:pt idx="0">
                  <c:v>159.5</c:v>
                </c:pt>
                <c:pt idx="1">
                  <c:v>156.80000000000001</c:v>
                </c:pt>
                <c:pt idx="2">
                  <c:v>278.89999999999998</c:v>
                </c:pt>
                <c:pt idx="3">
                  <c:v>232177</c:v>
                </c:pt>
                <c:pt idx="4">
                  <c:v>604541.1</c:v>
                </c:pt>
              </c:numCache>
            </c:numRef>
          </c:val>
          <c:smooth val="0"/>
          <c:extLst>
            <c:ext xmlns:c16="http://schemas.microsoft.com/office/drawing/2014/chart" uri="{C3380CC4-5D6E-409C-BE32-E72D297353CC}">
              <c16:uniqueId val="{00000001-B809-4B23-B0D1-FD61FB12493C}"/>
            </c:ext>
          </c:extLst>
        </c:ser>
        <c:ser>
          <c:idx val="2"/>
          <c:order val="2"/>
          <c:tx>
            <c:strRef>
              <c:f>Runtime!$G$9</c:f>
              <c:strCache>
                <c:ptCount val="1"/>
                <c:pt idx="0">
                  <c:v>CBS</c:v>
                </c:pt>
              </c:strCache>
            </c:strRef>
          </c:tx>
          <c:spPr>
            <a:ln w="22225" cap="rnd">
              <a:solidFill>
                <a:schemeClr val="accent6"/>
              </a:solidFill>
              <a:round/>
            </a:ln>
            <a:effectLst/>
          </c:spPr>
          <c:marker>
            <c:symbol val="triangle"/>
            <c:size val="6"/>
            <c:spPr>
              <a:solidFill>
                <a:schemeClr val="accent3"/>
              </a:solidFill>
              <a:ln w="9525">
                <a:solidFill>
                  <a:schemeClr val="accent6"/>
                </a:solidFill>
                <a:round/>
              </a:ln>
              <a:effectLst/>
            </c:spPr>
          </c:marker>
          <c:cat>
            <c:strRef>
              <c:f>Runtime!$H$6:$L$6</c:f>
              <c:strCache>
                <c:ptCount val="5"/>
                <c:pt idx="0">
                  <c:v>Average Grade 1</c:v>
                </c:pt>
                <c:pt idx="1">
                  <c:v>Average Grade 2</c:v>
                </c:pt>
                <c:pt idx="2">
                  <c:v>Average Grade 3</c:v>
                </c:pt>
                <c:pt idx="3">
                  <c:v>Average Grade 4</c:v>
                </c:pt>
                <c:pt idx="4">
                  <c:v>Average Grade 5</c:v>
                </c:pt>
              </c:strCache>
            </c:strRef>
          </c:cat>
          <c:val>
            <c:numRef>
              <c:f>Runtime!$H$9:$L$9</c:f>
              <c:numCache>
                <c:formatCode>0</c:formatCode>
                <c:ptCount val="5"/>
                <c:pt idx="0">
                  <c:v>124.4</c:v>
                </c:pt>
                <c:pt idx="1">
                  <c:v>109.6</c:v>
                </c:pt>
                <c:pt idx="2">
                  <c:v>219.9</c:v>
                </c:pt>
                <c:pt idx="3">
                  <c:v>600029</c:v>
                </c:pt>
                <c:pt idx="4">
                  <c:v>607542</c:v>
                </c:pt>
              </c:numCache>
            </c:numRef>
          </c:val>
          <c:smooth val="0"/>
          <c:extLst>
            <c:ext xmlns:c16="http://schemas.microsoft.com/office/drawing/2014/chart" uri="{C3380CC4-5D6E-409C-BE32-E72D297353CC}">
              <c16:uniqueId val="{00000002-B809-4B23-B0D1-FD61FB12493C}"/>
            </c:ext>
          </c:extLst>
        </c:ser>
        <c:ser>
          <c:idx val="3"/>
          <c:order val="3"/>
          <c:tx>
            <c:strRef>
              <c:f>Runtime!$G$10</c:f>
              <c:strCache>
                <c:ptCount val="1"/>
                <c:pt idx="0">
                  <c:v>M*</c:v>
                </c:pt>
              </c:strCache>
            </c:strRef>
          </c:tx>
          <c:spPr>
            <a:ln w="22225" cap="rnd">
              <a:solidFill>
                <a:schemeClr val="accent4"/>
              </a:solidFill>
              <a:round/>
            </a:ln>
            <a:effectLst/>
          </c:spPr>
          <c:marker>
            <c:symbol val="x"/>
            <c:size val="6"/>
            <c:spPr>
              <a:noFill/>
              <a:ln w="9525">
                <a:solidFill>
                  <a:schemeClr val="accent4"/>
                </a:solidFill>
                <a:round/>
              </a:ln>
              <a:effectLst/>
            </c:spPr>
          </c:marker>
          <c:cat>
            <c:strRef>
              <c:f>Runtime!$H$6:$L$6</c:f>
              <c:strCache>
                <c:ptCount val="5"/>
                <c:pt idx="0">
                  <c:v>Average Grade 1</c:v>
                </c:pt>
                <c:pt idx="1">
                  <c:v>Average Grade 2</c:v>
                </c:pt>
                <c:pt idx="2">
                  <c:v>Average Grade 3</c:v>
                </c:pt>
                <c:pt idx="3">
                  <c:v>Average Grade 4</c:v>
                </c:pt>
                <c:pt idx="4">
                  <c:v>Average Grade 5</c:v>
                </c:pt>
              </c:strCache>
            </c:strRef>
          </c:cat>
          <c:val>
            <c:numRef>
              <c:f>Runtime!$H$10:$L$10</c:f>
              <c:numCache>
                <c:formatCode>0</c:formatCode>
                <c:ptCount val="5"/>
                <c:pt idx="0">
                  <c:v>123.6</c:v>
                </c:pt>
                <c:pt idx="1">
                  <c:v>115.5</c:v>
                </c:pt>
                <c:pt idx="2">
                  <c:v>91.4</c:v>
                </c:pt>
                <c:pt idx="3">
                  <c:v>180231.2</c:v>
                </c:pt>
                <c:pt idx="4">
                  <c:v>426354.4</c:v>
                </c:pt>
              </c:numCache>
            </c:numRef>
          </c:val>
          <c:smooth val="0"/>
          <c:extLst>
            <c:ext xmlns:c16="http://schemas.microsoft.com/office/drawing/2014/chart" uri="{C3380CC4-5D6E-409C-BE32-E72D297353CC}">
              <c16:uniqueId val="{00000003-B809-4B23-B0D1-FD61FB12493C}"/>
            </c:ext>
          </c:extLst>
        </c:ser>
        <c:ser>
          <c:idx val="4"/>
          <c:order val="4"/>
          <c:tx>
            <c:strRef>
              <c:f>Runtime!$G$11</c:f>
              <c:strCache>
                <c:ptCount val="1"/>
                <c:pt idx="0">
                  <c:v>Unordered MLA*</c:v>
                </c:pt>
              </c:strCache>
            </c:strRef>
          </c:tx>
          <c:spPr>
            <a:ln w="22225" cap="rnd">
              <a:solidFill>
                <a:schemeClr val="accent5"/>
              </a:solidFill>
              <a:round/>
            </a:ln>
            <a:effectLst/>
          </c:spPr>
          <c:marker>
            <c:symbol val="star"/>
            <c:size val="6"/>
            <c:spPr>
              <a:noFill/>
              <a:ln w="9525">
                <a:solidFill>
                  <a:schemeClr val="accent5"/>
                </a:solidFill>
                <a:round/>
              </a:ln>
              <a:effectLst/>
            </c:spPr>
          </c:marker>
          <c:cat>
            <c:strRef>
              <c:f>Runtime!$H$6:$L$6</c:f>
              <c:strCache>
                <c:ptCount val="5"/>
                <c:pt idx="0">
                  <c:v>Average Grade 1</c:v>
                </c:pt>
                <c:pt idx="1">
                  <c:v>Average Grade 2</c:v>
                </c:pt>
                <c:pt idx="2">
                  <c:v>Average Grade 3</c:v>
                </c:pt>
                <c:pt idx="3">
                  <c:v>Average Grade 4</c:v>
                </c:pt>
                <c:pt idx="4">
                  <c:v>Average Grade 5</c:v>
                </c:pt>
              </c:strCache>
            </c:strRef>
          </c:cat>
          <c:val>
            <c:numRef>
              <c:f>Runtime!$H$11:$L$11</c:f>
              <c:numCache>
                <c:formatCode>0</c:formatCode>
                <c:ptCount val="5"/>
                <c:pt idx="0">
                  <c:v>71</c:v>
                </c:pt>
                <c:pt idx="1">
                  <c:v>80.36363636363636</c:v>
                </c:pt>
                <c:pt idx="2">
                  <c:v>382.52380952380952</c:v>
                </c:pt>
                <c:pt idx="3">
                  <c:v>545501.18181818177</c:v>
                </c:pt>
                <c:pt idx="4">
                  <c:v>607542</c:v>
                </c:pt>
              </c:numCache>
            </c:numRef>
          </c:val>
          <c:smooth val="0"/>
          <c:extLst>
            <c:ext xmlns:c16="http://schemas.microsoft.com/office/drawing/2014/chart" uri="{C3380CC4-5D6E-409C-BE32-E72D297353CC}">
              <c16:uniqueId val="{00000004-B809-4B23-B0D1-FD61FB12493C}"/>
            </c:ext>
          </c:extLst>
        </c:ser>
        <c:dLbls>
          <c:showLegendKey val="0"/>
          <c:showVal val="0"/>
          <c:showCatName val="0"/>
          <c:showSerName val="0"/>
          <c:showPercent val="0"/>
          <c:showBubbleSize val="0"/>
        </c:dLbls>
        <c:marker val="1"/>
        <c:smooth val="0"/>
        <c:axId val="501141599"/>
        <c:axId val="611837071"/>
      </c:lineChart>
      <c:catAx>
        <c:axId val="5011415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cap="all" spc="120" normalizeH="0" baseline="0">
                <a:solidFill>
                  <a:schemeClr val="tx1">
                    <a:lumMod val="65000"/>
                    <a:lumOff val="35000"/>
                  </a:schemeClr>
                </a:solidFill>
                <a:latin typeface="+mn-lt"/>
                <a:ea typeface="+mn-ea"/>
                <a:cs typeface="+mn-cs"/>
              </a:defRPr>
            </a:pPr>
            <a:endParaRPr lang="en-NL"/>
          </a:p>
        </c:txPr>
        <c:crossAx val="611837071"/>
        <c:crosses val="autoZero"/>
        <c:auto val="1"/>
        <c:lblAlgn val="ctr"/>
        <c:lblOffset val="100"/>
        <c:noMultiLvlLbl val="0"/>
      </c:catAx>
      <c:valAx>
        <c:axId val="611837071"/>
        <c:scaling>
          <c:logBase val="10"/>
          <c:orientation val="minMax"/>
        </c:scaling>
        <c:delete val="0"/>
        <c:axPos val="l"/>
        <c:title>
          <c:tx>
            <c:rich>
              <a:bodyPr rot="-5400000" spcFirstLastPara="1" vertOverflow="ellipsis" vert="horz" wrap="square" anchor="ctr" anchorCtr="1"/>
              <a:lstStyle/>
              <a:p>
                <a:pPr>
                  <a:defRPr sz="1100" b="0" i="0" u="none" strike="noStrike" kern="1200" cap="all" baseline="0">
                    <a:solidFill>
                      <a:schemeClr val="tx1">
                        <a:lumMod val="65000"/>
                        <a:lumOff val="35000"/>
                      </a:schemeClr>
                    </a:solidFill>
                    <a:latin typeface="+mn-lt"/>
                    <a:ea typeface="+mn-ea"/>
                    <a:cs typeface="+mn-cs"/>
                  </a:defRPr>
                </a:pPr>
                <a:r>
                  <a:rPr lang="en-US"/>
                  <a:t>Runtime (milliseconds), logarithmic,</a:t>
                </a:r>
                <a:r>
                  <a:rPr lang="en-US" baseline="0"/>
                  <a:t> base 10</a:t>
                </a:r>
                <a:endParaRPr lang="en-US"/>
              </a:p>
            </c:rich>
          </c:tx>
          <c:overlay val="0"/>
          <c:spPr>
            <a:noFill/>
            <a:ln>
              <a:noFill/>
            </a:ln>
            <a:effectLst/>
          </c:spPr>
          <c:txPr>
            <a:bodyPr rot="-5400000" spcFirstLastPara="1" vertOverflow="ellipsis" vert="horz" wrap="square" anchor="ctr" anchorCtr="1"/>
            <a:lstStyle/>
            <a:p>
              <a:pPr>
                <a:defRPr sz="1100" b="0" i="0" u="none" strike="noStrike" kern="1200" cap="all" baseline="0">
                  <a:solidFill>
                    <a:schemeClr val="tx1">
                      <a:lumMod val="65000"/>
                      <a:lumOff val="35000"/>
                    </a:schemeClr>
                  </a:solidFill>
                  <a:latin typeface="+mn-lt"/>
                  <a:ea typeface="+mn-ea"/>
                  <a:cs typeface="+mn-cs"/>
                </a:defRPr>
              </a:pPr>
              <a:endParaRPr lang="en-NL"/>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NL"/>
          </a:p>
        </c:txPr>
        <c:crossAx val="501141599"/>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1100" b="0" i="0" u="none" strike="noStrike" kern="1200" baseline="0">
                <a:solidFill>
                  <a:schemeClr val="tx1">
                    <a:lumMod val="65000"/>
                    <a:lumOff val="35000"/>
                  </a:schemeClr>
                </a:solidFill>
                <a:latin typeface="+mn-lt"/>
                <a:ea typeface="+mn-ea"/>
                <a:cs typeface="+mn-cs"/>
              </a:defRPr>
            </a:pPr>
            <a:endParaRPr lang="en-NL"/>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sz="1100"/>
      </a:pPr>
      <a:endParaRPr lang="en-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Runtime!$G$19</c:f>
              <c:strCache>
                <c:ptCount val="1"/>
                <c:pt idx="0">
                  <c:v>A*+OD+ID</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Runtime!$H$18:$L$18</c:f>
              <c:strCache>
                <c:ptCount val="5"/>
                <c:pt idx="0">
                  <c:v>Chokepoints 1</c:v>
                </c:pt>
                <c:pt idx="1">
                  <c:v>Chokepoints 2</c:v>
                </c:pt>
                <c:pt idx="2">
                  <c:v>Chokepoints 3</c:v>
                </c:pt>
                <c:pt idx="3">
                  <c:v>Chokepoints 4</c:v>
                </c:pt>
                <c:pt idx="4">
                  <c:v>Chokepoints 5</c:v>
                </c:pt>
              </c:strCache>
            </c:strRef>
          </c:cat>
          <c:val>
            <c:numRef>
              <c:f>Runtime!$H$19:$L$19</c:f>
              <c:numCache>
                <c:formatCode>0</c:formatCode>
                <c:ptCount val="5"/>
                <c:pt idx="0">
                  <c:v>32711</c:v>
                </c:pt>
                <c:pt idx="1">
                  <c:v>173555.1</c:v>
                </c:pt>
                <c:pt idx="2">
                  <c:v>600070</c:v>
                </c:pt>
                <c:pt idx="3">
                  <c:v>544505.5</c:v>
                </c:pt>
                <c:pt idx="4">
                  <c:v>609626</c:v>
                </c:pt>
              </c:numCache>
            </c:numRef>
          </c:val>
          <c:smooth val="0"/>
          <c:extLst>
            <c:ext xmlns:c16="http://schemas.microsoft.com/office/drawing/2014/chart" uri="{C3380CC4-5D6E-409C-BE32-E72D297353CC}">
              <c16:uniqueId val="{00000000-07E2-4C9B-81D8-EACF3450E4C6}"/>
            </c:ext>
          </c:extLst>
        </c:ser>
        <c:ser>
          <c:idx val="1"/>
          <c:order val="1"/>
          <c:tx>
            <c:strRef>
              <c:f>Runtime!$G$20</c:f>
              <c:strCache>
                <c:ptCount val="1"/>
                <c:pt idx="0">
                  <c:v>BCP</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Runtime!$H$18:$L$18</c:f>
              <c:strCache>
                <c:ptCount val="5"/>
                <c:pt idx="0">
                  <c:v>Chokepoints 1</c:v>
                </c:pt>
                <c:pt idx="1">
                  <c:v>Chokepoints 2</c:v>
                </c:pt>
                <c:pt idx="2">
                  <c:v>Chokepoints 3</c:v>
                </c:pt>
                <c:pt idx="3">
                  <c:v>Chokepoints 4</c:v>
                </c:pt>
                <c:pt idx="4">
                  <c:v>Chokepoints 5</c:v>
                </c:pt>
              </c:strCache>
            </c:strRef>
          </c:cat>
          <c:val>
            <c:numRef>
              <c:f>Runtime!$H$20:$L$20</c:f>
              <c:numCache>
                <c:formatCode>0</c:formatCode>
                <c:ptCount val="5"/>
                <c:pt idx="0">
                  <c:v>2392.6999999999998</c:v>
                </c:pt>
                <c:pt idx="1">
                  <c:v>32617.5</c:v>
                </c:pt>
                <c:pt idx="2">
                  <c:v>289397.8</c:v>
                </c:pt>
                <c:pt idx="3">
                  <c:v>256685.2</c:v>
                </c:pt>
                <c:pt idx="4">
                  <c:v>551109.6</c:v>
                </c:pt>
              </c:numCache>
            </c:numRef>
          </c:val>
          <c:smooth val="0"/>
          <c:extLst>
            <c:ext xmlns:c16="http://schemas.microsoft.com/office/drawing/2014/chart" uri="{C3380CC4-5D6E-409C-BE32-E72D297353CC}">
              <c16:uniqueId val="{00000001-07E2-4C9B-81D8-EACF3450E4C6}"/>
            </c:ext>
          </c:extLst>
        </c:ser>
        <c:ser>
          <c:idx val="2"/>
          <c:order val="2"/>
          <c:tx>
            <c:strRef>
              <c:f>Runtime!$G$21</c:f>
              <c:strCache>
                <c:ptCount val="1"/>
                <c:pt idx="0">
                  <c:v>CBS</c:v>
                </c:pt>
              </c:strCache>
            </c:strRef>
          </c:tx>
          <c:spPr>
            <a:ln w="22225" cap="rnd">
              <a:solidFill>
                <a:schemeClr val="accent6"/>
              </a:solidFill>
              <a:round/>
            </a:ln>
            <a:effectLst/>
          </c:spPr>
          <c:marker>
            <c:symbol val="triangle"/>
            <c:size val="6"/>
            <c:spPr>
              <a:solidFill>
                <a:schemeClr val="accent3"/>
              </a:solidFill>
              <a:ln w="9525">
                <a:solidFill>
                  <a:schemeClr val="accent6"/>
                </a:solidFill>
                <a:round/>
              </a:ln>
              <a:effectLst/>
            </c:spPr>
          </c:marker>
          <c:cat>
            <c:strRef>
              <c:f>Runtime!$H$18:$L$18</c:f>
              <c:strCache>
                <c:ptCount val="5"/>
                <c:pt idx="0">
                  <c:v>Chokepoints 1</c:v>
                </c:pt>
                <c:pt idx="1">
                  <c:v>Chokepoints 2</c:v>
                </c:pt>
                <c:pt idx="2">
                  <c:v>Chokepoints 3</c:v>
                </c:pt>
                <c:pt idx="3">
                  <c:v>Chokepoints 4</c:v>
                </c:pt>
                <c:pt idx="4">
                  <c:v>Chokepoints 5</c:v>
                </c:pt>
              </c:strCache>
            </c:strRef>
          </c:cat>
          <c:val>
            <c:numRef>
              <c:f>Runtime!$H$21:$L$21</c:f>
              <c:numCache>
                <c:formatCode>0</c:formatCode>
                <c:ptCount val="5"/>
                <c:pt idx="0">
                  <c:v>25155.7</c:v>
                </c:pt>
                <c:pt idx="1">
                  <c:v>155362.79999999999</c:v>
                </c:pt>
                <c:pt idx="2">
                  <c:v>420277.7</c:v>
                </c:pt>
                <c:pt idx="3">
                  <c:v>544502.9</c:v>
                </c:pt>
                <c:pt idx="4">
                  <c:v>609626</c:v>
                </c:pt>
              </c:numCache>
            </c:numRef>
          </c:val>
          <c:smooth val="0"/>
          <c:extLst>
            <c:ext xmlns:c16="http://schemas.microsoft.com/office/drawing/2014/chart" uri="{C3380CC4-5D6E-409C-BE32-E72D297353CC}">
              <c16:uniqueId val="{00000002-07E2-4C9B-81D8-EACF3450E4C6}"/>
            </c:ext>
          </c:extLst>
        </c:ser>
        <c:ser>
          <c:idx val="3"/>
          <c:order val="3"/>
          <c:tx>
            <c:strRef>
              <c:f>Runtime!$G$22</c:f>
              <c:strCache>
                <c:ptCount val="1"/>
                <c:pt idx="0">
                  <c:v>M*</c:v>
                </c:pt>
              </c:strCache>
            </c:strRef>
          </c:tx>
          <c:spPr>
            <a:ln w="22225" cap="rnd">
              <a:solidFill>
                <a:schemeClr val="accent4"/>
              </a:solidFill>
              <a:round/>
            </a:ln>
            <a:effectLst/>
          </c:spPr>
          <c:marker>
            <c:symbol val="x"/>
            <c:size val="6"/>
            <c:spPr>
              <a:noFill/>
              <a:ln w="9525">
                <a:solidFill>
                  <a:schemeClr val="accent4"/>
                </a:solidFill>
                <a:round/>
              </a:ln>
              <a:effectLst/>
            </c:spPr>
          </c:marker>
          <c:cat>
            <c:strRef>
              <c:f>Runtime!$H$18:$L$18</c:f>
              <c:strCache>
                <c:ptCount val="5"/>
                <c:pt idx="0">
                  <c:v>Chokepoints 1</c:v>
                </c:pt>
                <c:pt idx="1">
                  <c:v>Chokepoints 2</c:v>
                </c:pt>
                <c:pt idx="2">
                  <c:v>Chokepoints 3</c:v>
                </c:pt>
                <c:pt idx="3">
                  <c:v>Chokepoints 4</c:v>
                </c:pt>
                <c:pt idx="4">
                  <c:v>Chokepoints 5</c:v>
                </c:pt>
              </c:strCache>
            </c:strRef>
          </c:cat>
          <c:val>
            <c:numRef>
              <c:f>Runtime!$H$22:$L$22</c:f>
              <c:numCache>
                <c:formatCode>0</c:formatCode>
                <c:ptCount val="5"/>
                <c:pt idx="0">
                  <c:v>181.8</c:v>
                </c:pt>
                <c:pt idx="1">
                  <c:v>239.6</c:v>
                </c:pt>
                <c:pt idx="2">
                  <c:v>5491.6</c:v>
                </c:pt>
                <c:pt idx="3">
                  <c:v>124378.8</c:v>
                </c:pt>
                <c:pt idx="4">
                  <c:v>511608.91666666669</c:v>
                </c:pt>
              </c:numCache>
            </c:numRef>
          </c:val>
          <c:smooth val="0"/>
          <c:extLst>
            <c:ext xmlns:c16="http://schemas.microsoft.com/office/drawing/2014/chart" uri="{C3380CC4-5D6E-409C-BE32-E72D297353CC}">
              <c16:uniqueId val="{00000003-07E2-4C9B-81D8-EACF3450E4C6}"/>
            </c:ext>
          </c:extLst>
        </c:ser>
        <c:ser>
          <c:idx val="4"/>
          <c:order val="4"/>
          <c:tx>
            <c:strRef>
              <c:f>Runtime!$G$23</c:f>
              <c:strCache>
                <c:ptCount val="1"/>
                <c:pt idx="0">
                  <c:v>Unordered MLA*</c:v>
                </c:pt>
              </c:strCache>
            </c:strRef>
          </c:tx>
          <c:spPr>
            <a:ln w="22225" cap="rnd">
              <a:solidFill>
                <a:schemeClr val="accent5"/>
              </a:solidFill>
              <a:round/>
            </a:ln>
            <a:effectLst/>
          </c:spPr>
          <c:marker>
            <c:symbol val="star"/>
            <c:size val="6"/>
            <c:spPr>
              <a:noFill/>
              <a:ln w="9525">
                <a:solidFill>
                  <a:schemeClr val="accent5"/>
                </a:solidFill>
                <a:round/>
              </a:ln>
              <a:effectLst/>
            </c:spPr>
          </c:marker>
          <c:cat>
            <c:strRef>
              <c:f>Runtime!$H$18:$L$18</c:f>
              <c:strCache>
                <c:ptCount val="5"/>
                <c:pt idx="0">
                  <c:v>Chokepoints 1</c:v>
                </c:pt>
                <c:pt idx="1">
                  <c:v>Chokepoints 2</c:v>
                </c:pt>
                <c:pt idx="2">
                  <c:v>Chokepoints 3</c:v>
                </c:pt>
                <c:pt idx="3">
                  <c:v>Chokepoints 4</c:v>
                </c:pt>
                <c:pt idx="4">
                  <c:v>Chokepoints 5</c:v>
                </c:pt>
              </c:strCache>
            </c:strRef>
          </c:cat>
          <c:val>
            <c:numRef>
              <c:f>Runtime!$H$23:$L$23</c:f>
              <c:numCache>
                <c:formatCode>0</c:formatCode>
                <c:ptCount val="5"/>
                <c:pt idx="0">
                  <c:v>31167.416666666668</c:v>
                </c:pt>
                <c:pt idx="1">
                  <c:v>65326.941176470587</c:v>
                </c:pt>
                <c:pt idx="2">
                  <c:v>54860.454545454544</c:v>
                </c:pt>
                <c:pt idx="3">
                  <c:v>121222.9</c:v>
                </c:pt>
                <c:pt idx="4">
                  <c:v>271093.83333333331</c:v>
                </c:pt>
              </c:numCache>
            </c:numRef>
          </c:val>
          <c:smooth val="0"/>
          <c:extLst>
            <c:ext xmlns:c16="http://schemas.microsoft.com/office/drawing/2014/chart" uri="{C3380CC4-5D6E-409C-BE32-E72D297353CC}">
              <c16:uniqueId val="{00000004-07E2-4C9B-81D8-EACF3450E4C6}"/>
            </c:ext>
          </c:extLst>
        </c:ser>
        <c:dLbls>
          <c:showLegendKey val="0"/>
          <c:showVal val="0"/>
          <c:showCatName val="0"/>
          <c:showSerName val="0"/>
          <c:showPercent val="0"/>
          <c:showBubbleSize val="0"/>
        </c:dLbls>
        <c:marker val="1"/>
        <c:smooth val="0"/>
        <c:axId val="501141599"/>
        <c:axId val="611837071"/>
      </c:lineChart>
      <c:catAx>
        <c:axId val="5011415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cap="all" spc="120" normalizeH="0" baseline="0">
                <a:solidFill>
                  <a:schemeClr val="tx1">
                    <a:lumMod val="65000"/>
                    <a:lumOff val="35000"/>
                  </a:schemeClr>
                </a:solidFill>
                <a:latin typeface="+mn-lt"/>
                <a:ea typeface="+mn-ea"/>
                <a:cs typeface="+mn-cs"/>
              </a:defRPr>
            </a:pPr>
            <a:endParaRPr lang="en-NL"/>
          </a:p>
        </c:txPr>
        <c:crossAx val="611837071"/>
        <c:crosses val="autoZero"/>
        <c:auto val="1"/>
        <c:lblAlgn val="ctr"/>
        <c:lblOffset val="100"/>
        <c:noMultiLvlLbl val="0"/>
      </c:catAx>
      <c:valAx>
        <c:axId val="611837071"/>
        <c:scaling>
          <c:orientation val="minMax"/>
        </c:scaling>
        <c:delete val="0"/>
        <c:axPos val="l"/>
        <c:title>
          <c:tx>
            <c:rich>
              <a:bodyPr rot="-5400000" spcFirstLastPara="1" vertOverflow="ellipsis" vert="horz" wrap="square" anchor="ctr" anchorCtr="1"/>
              <a:lstStyle/>
              <a:p>
                <a:pPr>
                  <a:defRPr sz="1200" b="0" i="0" u="none" strike="noStrike" kern="1200" cap="all" baseline="0">
                    <a:solidFill>
                      <a:schemeClr val="tx1">
                        <a:lumMod val="65000"/>
                        <a:lumOff val="35000"/>
                      </a:schemeClr>
                    </a:solidFill>
                    <a:latin typeface="+mn-lt"/>
                    <a:ea typeface="+mn-ea"/>
                    <a:cs typeface="+mn-cs"/>
                  </a:defRPr>
                </a:pPr>
                <a:r>
                  <a:rPr lang="en-US"/>
                  <a:t>Runtime (milliseconds)</a:t>
                </a:r>
              </a:p>
            </c:rich>
          </c:tx>
          <c:overlay val="0"/>
          <c:spPr>
            <a:noFill/>
            <a:ln>
              <a:noFill/>
            </a:ln>
            <a:effectLst/>
          </c:spPr>
          <c:txPr>
            <a:bodyPr rot="-5400000" spcFirstLastPara="1" vertOverflow="ellipsis" vert="horz" wrap="square" anchor="ctr" anchorCtr="1"/>
            <a:lstStyle/>
            <a:p>
              <a:pPr>
                <a:defRPr sz="1200" b="0" i="0" u="none" strike="noStrike" kern="1200" cap="all" baseline="0">
                  <a:solidFill>
                    <a:schemeClr val="tx1">
                      <a:lumMod val="65000"/>
                      <a:lumOff val="35000"/>
                    </a:schemeClr>
                  </a:solidFill>
                  <a:latin typeface="+mn-lt"/>
                  <a:ea typeface="+mn-ea"/>
                  <a:cs typeface="+mn-cs"/>
                </a:defRPr>
              </a:pPr>
              <a:endParaRPr lang="en-NL"/>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NL"/>
          </a:p>
        </c:txPr>
        <c:crossAx val="501141599"/>
        <c:crosses val="autoZero"/>
        <c:crossBetween val="between"/>
        <c:dispUnits>
          <c:builtInUnit val="tenThousands"/>
          <c:dispUnitsLbl>
            <c:spPr>
              <a:noFill/>
              <a:ln>
                <a:noFill/>
              </a:ln>
              <a:effectLst/>
            </c:spPr>
            <c:txPr>
              <a:bodyPr rot="-5400000" spcFirstLastPara="1" vertOverflow="ellipsis" vert="horz" wrap="square" anchor="ctr" anchorCtr="1"/>
              <a:lstStyle/>
              <a:p>
                <a:pPr>
                  <a:defRPr sz="1200" b="0" i="0" u="none" strike="noStrike" kern="1200" cap="all" baseline="0">
                    <a:solidFill>
                      <a:schemeClr val="tx1">
                        <a:lumMod val="65000"/>
                        <a:lumOff val="35000"/>
                      </a:schemeClr>
                    </a:solidFill>
                    <a:latin typeface="+mn-lt"/>
                    <a:ea typeface="+mn-ea"/>
                    <a:cs typeface="+mn-cs"/>
                  </a:defRPr>
                </a:pPr>
                <a:endParaRPr lang="en-NL"/>
              </a:p>
            </c:txPr>
          </c:dispUnitsLbl>
        </c:dispUnits>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1200" b="0" i="0" u="none" strike="noStrike" kern="1200" baseline="0">
                <a:solidFill>
                  <a:schemeClr val="tx1">
                    <a:lumMod val="65000"/>
                    <a:lumOff val="35000"/>
                  </a:schemeClr>
                </a:solidFill>
                <a:latin typeface="+mn-lt"/>
                <a:ea typeface="+mn-ea"/>
                <a:cs typeface="+mn-cs"/>
              </a:defRPr>
            </a:pPr>
            <a:endParaRPr lang="en-NL"/>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sz="1200"/>
      </a:pPr>
      <a:endParaRPr lang="en-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Runtime!$G$27</c:f>
              <c:strCache>
                <c:ptCount val="1"/>
                <c:pt idx="0">
                  <c:v>A*+OD+ID</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Runtime!$H$26:$L$26</c:f>
              <c:strCache>
                <c:ptCount val="5"/>
                <c:pt idx="0">
                  <c:v>Corridors 1</c:v>
                </c:pt>
                <c:pt idx="1">
                  <c:v>Corridors 2</c:v>
                </c:pt>
                <c:pt idx="2">
                  <c:v>Corridors 3</c:v>
                </c:pt>
                <c:pt idx="3">
                  <c:v>Corridors 4</c:v>
                </c:pt>
                <c:pt idx="4">
                  <c:v>Corridors 5</c:v>
                </c:pt>
              </c:strCache>
            </c:strRef>
          </c:cat>
          <c:val>
            <c:numRef>
              <c:f>Runtime!$H$27:$L$27</c:f>
              <c:numCache>
                <c:formatCode>0</c:formatCode>
                <c:ptCount val="5"/>
                <c:pt idx="0">
                  <c:v>246627.20000000001</c:v>
                </c:pt>
                <c:pt idx="1">
                  <c:v>487238.7</c:v>
                </c:pt>
                <c:pt idx="2">
                  <c:v>187679.6</c:v>
                </c:pt>
                <c:pt idx="3">
                  <c:v>300958.8</c:v>
                </c:pt>
                <c:pt idx="4">
                  <c:v>379258.4</c:v>
                </c:pt>
              </c:numCache>
            </c:numRef>
          </c:val>
          <c:smooth val="0"/>
          <c:extLst>
            <c:ext xmlns:c16="http://schemas.microsoft.com/office/drawing/2014/chart" uri="{C3380CC4-5D6E-409C-BE32-E72D297353CC}">
              <c16:uniqueId val="{00000000-F7C5-4CF7-AC34-CE08E4EE1905}"/>
            </c:ext>
          </c:extLst>
        </c:ser>
        <c:ser>
          <c:idx val="1"/>
          <c:order val="1"/>
          <c:tx>
            <c:strRef>
              <c:f>Runtime!$G$28</c:f>
              <c:strCache>
                <c:ptCount val="1"/>
                <c:pt idx="0">
                  <c:v>BCP</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Runtime!$H$26:$L$26</c:f>
              <c:strCache>
                <c:ptCount val="5"/>
                <c:pt idx="0">
                  <c:v>Corridors 1</c:v>
                </c:pt>
                <c:pt idx="1">
                  <c:v>Corridors 2</c:v>
                </c:pt>
                <c:pt idx="2">
                  <c:v>Corridors 3</c:v>
                </c:pt>
                <c:pt idx="3">
                  <c:v>Corridors 4</c:v>
                </c:pt>
                <c:pt idx="4">
                  <c:v>Corridors 5</c:v>
                </c:pt>
              </c:strCache>
            </c:strRef>
          </c:cat>
          <c:val>
            <c:numRef>
              <c:f>Runtime!$H$28:$L$28</c:f>
              <c:numCache>
                <c:formatCode>0</c:formatCode>
                <c:ptCount val="5"/>
                <c:pt idx="0">
                  <c:v>126593.7</c:v>
                </c:pt>
                <c:pt idx="1">
                  <c:v>192769.4</c:v>
                </c:pt>
                <c:pt idx="2">
                  <c:v>174360.4</c:v>
                </c:pt>
                <c:pt idx="3">
                  <c:v>129883.7</c:v>
                </c:pt>
                <c:pt idx="4">
                  <c:v>89273.1</c:v>
                </c:pt>
              </c:numCache>
            </c:numRef>
          </c:val>
          <c:smooth val="0"/>
          <c:extLst>
            <c:ext xmlns:c16="http://schemas.microsoft.com/office/drawing/2014/chart" uri="{C3380CC4-5D6E-409C-BE32-E72D297353CC}">
              <c16:uniqueId val="{00000001-F7C5-4CF7-AC34-CE08E4EE1905}"/>
            </c:ext>
          </c:extLst>
        </c:ser>
        <c:ser>
          <c:idx val="2"/>
          <c:order val="2"/>
          <c:tx>
            <c:strRef>
              <c:f>Runtime!$G$29</c:f>
              <c:strCache>
                <c:ptCount val="1"/>
                <c:pt idx="0">
                  <c:v>CBS</c:v>
                </c:pt>
              </c:strCache>
            </c:strRef>
          </c:tx>
          <c:spPr>
            <a:ln w="22225" cap="rnd">
              <a:solidFill>
                <a:schemeClr val="accent6"/>
              </a:solidFill>
              <a:round/>
            </a:ln>
            <a:effectLst/>
          </c:spPr>
          <c:marker>
            <c:symbol val="triangle"/>
            <c:size val="6"/>
            <c:spPr>
              <a:solidFill>
                <a:schemeClr val="accent3"/>
              </a:solidFill>
              <a:ln w="9525">
                <a:solidFill>
                  <a:schemeClr val="accent6"/>
                </a:solidFill>
                <a:round/>
              </a:ln>
              <a:effectLst/>
            </c:spPr>
          </c:marker>
          <c:cat>
            <c:strRef>
              <c:f>Runtime!$H$26:$L$26</c:f>
              <c:strCache>
                <c:ptCount val="5"/>
                <c:pt idx="0">
                  <c:v>Corridors 1</c:v>
                </c:pt>
                <c:pt idx="1">
                  <c:v>Corridors 2</c:v>
                </c:pt>
                <c:pt idx="2">
                  <c:v>Corridors 3</c:v>
                </c:pt>
                <c:pt idx="3">
                  <c:v>Corridors 4</c:v>
                </c:pt>
                <c:pt idx="4">
                  <c:v>Corridors 5</c:v>
                </c:pt>
              </c:strCache>
            </c:strRef>
          </c:cat>
          <c:val>
            <c:numRef>
              <c:f>Runtime!$H$29:$L$29</c:f>
              <c:numCache>
                <c:formatCode>0</c:formatCode>
                <c:ptCount val="5"/>
                <c:pt idx="0">
                  <c:v>60475.199999999997</c:v>
                </c:pt>
                <c:pt idx="1">
                  <c:v>244400.7</c:v>
                </c:pt>
                <c:pt idx="2">
                  <c:v>360119.2</c:v>
                </c:pt>
                <c:pt idx="3">
                  <c:v>500136.75</c:v>
                </c:pt>
                <c:pt idx="4">
                  <c:v>480106.7</c:v>
                </c:pt>
              </c:numCache>
            </c:numRef>
          </c:val>
          <c:smooth val="0"/>
          <c:extLst>
            <c:ext xmlns:c16="http://schemas.microsoft.com/office/drawing/2014/chart" uri="{C3380CC4-5D6E-409C-BE32-E72D297353CC}">
              <c16:uniqueId val="{00000002-F7C5-4CF7-AC34-CE08E4EE1905}"/>
            </c:ext>
          </c:extLst>
        </c:ser>
        <c:ser>
          <c:idx val="3"/>
          <c:order val="3"/>
          <c:tx>
            <c:strRef>
              <c:f>Runtime!$G$30</c:f>
              <c:strCache>
                <c:ptCount val="1"/>
                <c:pt idx="0">
                  <c:v>M*</c:v>
                </c:pt>
              </c:strCache>
            </c:strRef>
          </c:tx>
          <c:spPr>
            <a:ln w="22225" cap="rnd">
              <a:solidFill>
                <a:schemeClr val="accent4"/>
              </a:solidFill>
              <a:round/>
            </a:ln>
            <a:effectLst/>
          </c:spPr>
          <c:marker>
            <c:symbol val="x"/>
            <c:size val="6"/>
            <c:spPr>
              <a:noFill/>
              <a:ln w="9525">
                <a:solidFill>
                  <a:schemeClr val="accent4"/>
                </a:solidFill>
                <a:round/>
              </a:ln>
              <a:effectLst/>
            </c:spPr>
          </c:marker>
          <c:cat>
            <c:strRef>
              <c:f>Runtime!$H$26:$L$26</c:f>
              <c:strCache>
                <c:ptCount val="5"/>
                <c:pt idx="0">
                  <c:v>Corridors 1</c:v>
                </c:pt>
                <c:pt idx="1">
                  <c:v>Corridors 2</c:v>
                </c:pt>
                <c:pt idx="2">
                  <c:v>Corridors 3</c:v>
                </c:pt>
                <c:pt idx="3">
                  <c:v>Corridors 4</c:v>
                </c:pt>
                <c:pt idx="4">
                  <c:v>Corridors 5</c:v>
                </c:pt>
              </c:strCache>
            </c:strRef>
          </c:cat>
          <c:val>
            <c:numRef>
              <c:f>Runtime!$H$30:$L$30</c:f>
              <c:numCache>
                <c:formatCode>0</c:formatCode>
                <c:ptCount val="5"/>
                <c:pt idx="0">
                  <c:v>64431.5</c:v>
                </c:pt>
                <c:pt idx="1">
                  <c:v>166405.63636363635</c:v>
                </c:pt>
                <c:pt idx="2">
                  <c:v>60522.5</c:v>
                </c:pt>
                <c:pt idx="3">
                  <c:v>60228.2</c:v>
                </c:pt>
                <c:pt idx="4">
                  <c:v>1701.6</c:v>
                </c:pt>
              </c:numCache>
            </c:numRef>
          </c:val>
          <c:smooth val="0"/>
          <c:extLst>
            <c:ext xmlns:c16="http://schemas.microsoft.com/office/drawing/2014/chart" uri="{C3380CC4-5D6E-409C-BE32-E72D297353CC}">
              <c16:uniqueId val="{00000003-F7C5-4CF7-AC34-CE08E4EE1905}"/>
            </c:ext>
          </c:extLst>
        </c:ser>
        <c:ser>
          <c:idx val="4"/>
          <c:order val="4"/>
          <c:tx>
            <c:strRef>
              <c:f>Runtime!$G$31</c:f>
              <c:strCache>
                <c:ptCount val="1"/>
                <c:pt idx="0">
                  <c:v>Unordered MLA*</c:v>
                </c:pt>
              </c:strCache>
            </c:strRef>
          </c:tx>
          <c:spPr>
            <a:ln w="22225" cap="rnd">
              <a:solidFill>
                <a:schemeClr val="accent5"/>
              </a:solidFill>
              <a:round/>
            </a:ln>
            <a:effectLst/>
          </c:spPr>
          <c:marker>
            <c:symbol val="star"/>
            <c:size val="6"/>
            <c:spPr>
              <a:noFill/>
              <a:ln w="9525">
                <a:solidFill>
                  <a:schemeClr val="accent5"/>
                </a:solidFill>
                <a:round/>
              </a:ln>
              <a:effectLst/>
            </c:spPr>
          </c:marker>
          <c:cat>
            <c:strRef>
              <c:f>Runtime!$H$26:$L$26</c:f>
              <c:strCache>
                <c:ptCount val="5"/>
                <c:pt idx="0">
                  <c:v>Corridors 1</c:v>
                </c:pt>
                <c:pt idx="1">
                  <c:v>Corridors 2</c:v>
                </c:pt>
                <c:pt idx="2">
                  <c:v>Corridors 3</c:v>
                </c:pt>
                <c:pt idx="3">
                  <c:v>Corridors 4</c:v>
                </c:pt>
                <c:pt idx="4">
                  <c:v>Corridors 5</c:v>
                </c:pt>
              </c:strCache>
            </c:strRef>
          </c:cat>
          <c:val>
            <c:numRef>
              <c:f>Runtime!$H$31:$L$31</c:f>
              <c:numCache>
                <c:formatCode>0</c:formatCode>
                <c:ptCount val="5"/>
                <c:pt idx="0">
                  <c:v>54713.181818181816</c:v>
                </c:pt>
                <c:pt idx="1">
                  <c:v>237.45454545454547</c:v>
                </c:pt>
                <c:pt idx="2">
                  <c:v>129.18181818181819</c:v>
                </c:pt>
                <c:pt idx="3">
                  <c:v>125.72727272727273</c:v>
                </c:pt>
                <c:pt idx="4">
                  <c:v>112614.6875</c:v>
                </c:pt>
              </c:numCache>
            </c:numRef>
          </c:val>
          <c:smooth val="0"/>
          <c:extLst>
            <c:ext xmlns:c16="http://schemas.microsoft.com/office/drawing/2014/chart" uri="{C3380CC4-5D6E-409C-BE32-E72D297353CC}">
              <c16:uniqueId val="{00000004-F7C5-4CF7-AC34-CE08E4EE1905}"/>
            </c:ext>
          </c:extLst>
        </c:ser>
        <c:dLbls>
          <c:showLegendKey val="0"/>
          <c:showVal val="0"/>
          <c:showCatName val="0"/>
          <c:showSerName val="0"/>
          <c:showPercent val="0"/>
          <c:showBubbleSize val="0"/>
        </c:dLbls>
        <c:marker val="1"/>
        <c:smooth val="0"/>
        <c:axId val="501141599"/>
        <c:axId val="611837071"/>
      </c:lineChart>
      <c:catAx>
        <c:axId val="5011415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cap="all" spc="120" normalizeH="0" baseline="0">
                <a:solidFill>
                  <a:schemeClr val="tx1">
                    <a:lumMod val="65000"/>
                    <a:lumOff val="35000"/>
                  </a:schemeClr>
                </a:solidFill>
                <a:latin typeface="+mn-lt"/>
                <a:ea typeface="+mn-ea"/>
                <a:cs typeface="+mn-cs"/>
              </a:defRPr>
            </a:pPr>
            <a:endParaRPr lang="en-NL"/>
          </a:p>
        </c:txPr>
        <c:crossAx val="611837071"/>
        <c:crosses val="autoZero"/>
        <c:auto val="1"/>
        <c:lblAlgn val="ctr"/>
        <c:lblOffset val="100"/>
        <c:noMultiLvlLbl val="0"/>
      </c:catAx>
      <c:valAx>
        <c:axId val="611837071"/>
        <c:scaling>
          <c:orientation val="minMax"/>
        </c:scaling>
        <c:delete val="0"/>
        <c:axPos val="l"/>
        <c:title>
          <c:tx>
            <c:rich>
              <a:bodyPr rot="-5400000" spcFirstLastPara="1" vertOverflow="ellipsis" vert="horz" wrap="square" anchor="ctr" anchorCtr="1"/>
              <a:lstStyle/>
              <a:p>
                <a:pPr>
                  <a:defRPr sz="1200" b="0" i="0" u="none" strike="noStrike" kern="1200" cap="all" baseline="0">
                    <a:solidFill>
                      <a:schemeClr val="tx1">
                        <a:lumMod val="65000"/>
                        <a:lumOff val="35000"/>
                      </a:schemeClr>
                    </a:solidFill>
                    <a:latin typeface="+mn-lt"/>
                    <a:ea typeface="+mn-ea"/>
                    <a:cs typeface="+mn-cs"/>
                  </a:defRPr>
                </a:pPr>
                <a:r>
                  <a:rPr lang="en-US"/>
                  <a:t>Runtime (milliseconds)</a:t>
                </a:r>
              </a:p>
            </c:rich>
          </c:tx>
          <c:overlay val="0"/>
          <c:spPr>
            <a:noFill/>
            <a:ln>
              <a:noFill/>
            </a:ln>
            <a:effectLst/>
          </c:spPr>
          <c:txPr>
            <a:bodyPr rot="-5400000" spcFirstLastPara="1" vertOverflow="ellipsis" vert="horz" wrap="square" anchor="ctr" anchorCtr="1"/>
            <a:lstStyle/>
            <a:p>
              <a:pPr>
                <a:defRPr sz="1200" b="0" i="0" u="none" strike="noStrike" kern="1200" cap="all" baseline="0">
                  <a:solidFill>
                    <a:schemeClr val="tx1">
                      <a:lumMod val="65000"/>
                      <a:lumOff val="35000"/>
                    </a:schemeClr>
                  </a:solidFill>
                  <a:latin typeface="+mn-lt"/>
                  <a:ea typeface="+mn-ea"/>
                  <a:cs typeface="+mn-cs"/>
                </a:defRPr>
              </a:pPr>
              <a:endParaRPr lang="en-NL"/>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NL"/>
          </a:p>
        </c:txPr>
        <c:crossAx val="501141599"/>
        <c:crosses val="autoZero"/>
        <c:crossBetween val="between"/>
        <c:dispUnits>
          <c:builtInUnit val="tenThousands"/>
          <c:dispUnitsLbl>
            <c:spPr>
              <a:noFill/>
              <a:ln>
                <a:noFill/>
              </a:ln>
              <a:effectLst/>
            </c:spPr>
            <c:txPr>
              <a:bodyPr rot="-5400000" spcFirstLastPara="1" vertOverflow="ellipsis" vert="horz" wrap="square" anchor="ctr" anchorCtr="1"/>
              <a:lstStyle/>
              <a:p>
                <a:pPr>
                  <a:defRPr sz="1200" b="0" i="0" u="none" strike="noStrike" kern="1200" cap="all" baseline="0">
                    <a:solidFill>
                      <a:schemeClr val="tx1">
                        <a:lumMod val="65000"/>
                        <a:lumOff val="35000"/>
                      </a:schemeClr>
                    </a:solidFill>
                    <a:latin typeface="+mn-lt"/>
                    <a:ea typeface="+mn-ea"/>
                    <a:cs typeface="+mn-cs"/>
                  </a:defRPr>
                </a:pPr>
                <a:endParaRPr lang="en-NL"/>
              </a:p>
            </c:txPr>
          </c:dispUnitsLbl>
        </c:dispUnits>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1200" b="0" i="0" u="none" strike="noStrike" kern="1200" baseline="0">
                <a:solidFill>
                  <a:schemeClr val="tx1">
                    <a:lumMod val="65000"/>
                    <a:lumOff val="35000"/>
                  </a:schemeClr>
                </a:solidFill>
                <a:latin typeface="+mn-lt"/>
                <a:ea typeface="+mn-ea"/>
                <a:cs typeface="+mn-cs"/>
              </a:defRPr>
            </a:pPr>
            <a:endParaRPr lang="en-NL"/>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sz="1200"/>
      </a:pPr>
      <a:endParaRPr lang="en-N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Runtime!$G$35</c:f>
              <c:strCache>
                <c:ptCount val="1"/>
                <c:pt idx="0">
                  <c:v>A*+OD+ID</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Runtime!$H$34:$L$34</c:f>
              <c:strCache>
                <c:ptCount val="5"/>
                <c:pt idx="0">
                  <c:v>Overlapping Waypoints 1</c:v>
                </c:pt>
                <c:pt idx="1">
                  <c:v>Overlapping Waypoints 2</c:v>
                </c:pt>
                <c:pt idx="2">
                  <c:v>Overlapping Waypoints 3</c:v>
                </c:pt>
                <c:pt idx="3">
                  <c:v>Overlapping Waypoints 4</c:v>
                </c:pt>
                <c:pt idx="4">
                  <c:v>Overlapping Waypoints 5</c:v>
                </c:pt>
              </c:strCache>
            </c:strRef>
          </c:cat>
          <c:val>
            <c:numRef>
              <c:f>Runtime!$H$35:$L$35</c:f>
              <c:numCache>
                <c:formatCode>0</c:formatCode>
                <c:ptCount val="5"/>
                <c:pt idx="0">
                  <c:v>3029.8</c:v>
                </c:pt>
                <c:pt idx="1">
                  <c:v>13147.7</c:v>
                </c:pt>
                <c:pt idx="2">
                  <c:v>41135.599999999999</c:v>
                </c:pt>
                <c:pt idx="3">
                  <c:v>5797.8</c:v>
                </c:pt>
                <c:pt idx="4">
                  <c:v>309458.5</c:v>
                </c:pt>
              </c:numCache>
            </c:numRef>
          </c:val>
          <c:smooth val="0"/>
          <c:extLst>
            <c:ext xmlns:c16="http://schemas.microsoft.com/office/drawing/2014/chart" uri="{C3380CC4-5D6E-409C-BE32-E72D297353CC}">
              <c16:uniqueId val="{00000000-BC1C-49D8-9B86-3D02667A05FB}"/>
            </c:ext>
          </c:extLst>
        </c:ser>
        <c:ser>
          <c:idx val="1"/>
          <c:order val="1"/>
          <c:tx>
            <c:strRef>
              <c:f>Runtime!$G$36</c:f>
              <c:strCache>
                <c:ptCount val="1"/>
                <c:pt idx="0">
                  <c:v>BCP</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Runtime!$H$34:$L$34</c:f>
              <c:strCache>
                <c:ptCount val="5"/>
                <c:pt idx="0">
                  <c:v>Overlapping Waypoints 1</c:v>
                </c:pt>
                <c:pt idx="1">
                  <c:v>Overlapping Waypoints 2</c:v>
                </c:pt>
                <c:pt idx="2">
                  <c:v>Overlapping Waypoints 3</c:v>
                </c:pt>
                <c:pt idx="3">
                  <c:v>Overlapping Waypoints 4</c:v>
                </c:pt>
                <c:pt idx="4">
                  <c:v>Overlapping Waypoints 5</c:v>
                </c:pt>
              </c:strCache>
            </c:strRef>
          </c:cat>
          <c:val>
            <c:numRef>
              <c:f>Runtime!$H$36:$L$36</c:f>
              <c:numCache>
                <c:formatCode>0</c:formatCode>
                <c:ptCount val="5"/>
                <c:pt idx="0">
                  <c:v>14.5</c:v>
                </c:pt>
                <c:pt idx="1">
                  <c:v>102.3</c:v>
                </c:pt>
                <c:pt idx="2">
                  <c:v>3131</c:v>
                </c:pt>
                <c:pt idx="3">
                  <c:v>5216</c:v>
                </c:pt>
                <c:pt idx="4">
                  <c:v>176243</c:v>
                </c:pt>
              </c:numCache>
            </c:numRef>
          </c:val>
          <c:smooth val="0"/>
          <c:extLst>
            <c:ext xmlns:c16="http://schemas.microsoft.com/office/drawing/2014/chart" uri="{C3380CC4-5D6E-409C-BE32-E72D297353CC}">
              <c16:uniqueId val="{00000001-BC1C-49D8-9B86-3D02667A05FB}"/>
            </c:ext>
          </c:extLst>
        </c:ser>
        <c:ser>
          <c:idx val="2"/>
          <c:order val="2"/>
          <c:tx>
            <c:strRef>
              <c:f>Runtime!$G$37</c:f>
              <c:strCache>
                <c:ptCount val="1"/>
                <c:pt idx="0">
                  <c:v>CBS</c:v>
                </c:pt>
              </c:strCache>
            </c:strRef>
          </c:tx>
          <c:spPr>
            <a:ln w="22225" cap="rnd">
              <a:solidFill>
                <a:schemeClr val="accent6"/>
              </a:solidFill>
              <a:round/>
            </a:ln>
            <a:effectLst/>
          </c:spPr>
          <c:marker>
            <c:symbol val="triangle"/>
            <c:size val="6"/>
            <c:spPr>
              <a:solidFill>
                <a:schemeClr val="accent3"/>
              </a:solidFill>
              <a:ln w="9525">
                <a:solidFill>
                  <a:schemeClr val="accent6"/>
                </a:solidFill>
                <a:round/>
              </a:ln>
              <a:effectLst/>
            </c:spPr>
          </c:marker>
          <c:cat>
            <c:strRef>
              <c:f>Runtime!$H$34:$L$34</c:f>
              <c:strCache>
                <c:ptCount val="5"/>
                <c:pt idx="0">
                  <c:v>Overlapping Waypoints 1</c:v>
                </c:pt>
                <c:pt idx="1">
                  <c:v>Overlapping Waypoints 2</c:v>
                </c:pt>
                <c:pt idx="2">
                  <c:v>Overlapping Waypoints 3</c:v>
                </c:pt>
                <c:pt idx="3">
                  <c:v>Overlapping Waypoints 4</c:v>
                </c:pt>
                <c:pt idx="4">
                  <c:v>Overlapping Waypoints 5</c:v>
                </c:pt>
              </c:strCache>
            </c:strRef>
          </c:cat>
          <c:val>
            <c:numRef>
              <c:f>Runtime!$H$37:$L$37</c:f>
              <c:numCache>
                <c:formatCode>0</c:formatCode>
                <c:ptCount val="5"/>
                <c:pt idx="0">
                  <c:v>3029.2222222222222</c:v>
                </c:pt>
                <c:pt idx="1">
                  <c:v>613.11111111111109</c:v>
                </c:pt>
                <c:pt idx="2">
                  <c:v>27842.666666666668</c:v>
                </c:pt>
                <c:pt idx="3">
                  <c:v>625.77777777777783</c:v>
                </c:pt>
                <c:pt idx="4">
                  <c:v>134480.77777777778</c:v>
                </c:pt>
              </c:numCache>
            </c:numRef>
          </c:val>
          <c:smooth val="0"/>
          <c:extLst>
            <c:ext xmlns:c16="http://schemas.microsoft.com/office/drawing/2014/chart" uri="{C3380CC4-5D6E-409C-BE32-E72D297353CC}">
              <c16:uniqueId val="{00000002-BC1C-49D8-9B86-3D02667A05FB}"/>
            </c:ext>
          </c:extLst>
        </c:ser>
        <c:ser>
          <c:idx val="3"/>
          <c:order val="3"/>
          <c:tx>
            <c:strRef>
              <c:f>Runtime!$G$38</c:f>
              <c:strCache>
                <c:ptCount val="1"/>
                <c:pt idx="0">
                  <c:v>M*</c:v>
                </c:pt>
              </c:strCache>
            </c:strRef>
          </c:tx>
          <c:spPr>
            <a:ln w="22225" cap="rnd">
              <a:solidFill>
                <a:schemeClr val="accent4"/>
              </a:solidFill>
              <a:round/>
            </a:ln>
            <a:effectLst/>
          </c:spPr>
          <c:marker>
            <c:symbol val="x"/>
            <c:size val="6"/>
            <c:spPr>
              <a:noFill/>
              <a:ln w="9525">
                <a:solidFill>
                  <a:schemeClr val="accent4"/>
                </a:solidFill>
                <a:round/>
              </a:ln>
              <a:effectLst/>
            </c:spPr>
          </c:marker>
          <c:cat>
            <c:strRef>
              <c:f>Runtime!$H$34:$L$34</c:f>
              <c:strCache>
                <c:ptCount val="5"/>
                <c:pt idx="0">
                  <c:v>Overlapping Waypoints 1</c:v>
                </c:pt>
                <c:pt idx="1">
                  <c:v>Overlapping Waypoints 2</c:v>
                </c:pt>
                <c:pt idx="2">
                  <c:v>Overlapping Waypoints 3</c:v>
                </c:pt>
                <c:pt idx="3">
                  <c:v>Overlapping Waypoints 4</c:v>
                </c:pt>
                <c:pt idx="4">
                  <c:v>Overlapping Waypoints 5</c:v>
                </c:pt>
              </c:strCache>
            </c:strRef>
          </c:cat>
          <c:val>
            <c:numRef>
              <c:f>Runtime!$H$38:$L$38</c:f>
              <c:numCache>
                <c:formatCode>0</c:formatCode>
                <c:ptCount val="5"/>
                <c:pt idx="0">
                  <c:v>151.4</c:v>
                </c:pt>
                <c:pt idx="1">
                  <c:v>115.4</c:v>
                </c:pt>
                <c:pt idx="2">
                  <c:v>190.7</c:v>
                </c:pt>
                <c:pt idx="3">
                  <c:v>241.9</c:v>
                </c:pt>
                <c:pt idx="4">
                  <c:v>820.4</c:v>
                </c:pt>
              </c:numCache>
            </c:numRef>
          </c:val>
          <c:smooth val="0"/>
          <c:extLst>
            <c:ext xmlns:c16="http://schemas.microsoft.com/office/drawing/2014/chart" uri="{C3380CC4-5D6E-409C-BE32-E72D297353CC}">
              <c16:uniqueId val="{00000003-BC1C-49D8-9B86-3D02667A05FB}"/>
            </c:ext>
          </c:extLst>
        </c:ser>
        <c:ser>
          <c:idx val="4"/>
          <c:order val="4"/>
          <c:tx>
            <c:strRef>
              <c:f>Runtime!$G$39</c:f>
              <c:strCache>
                <c:ptCount val="1"/>
                <c:pt idx="0">
                  <c:v>Unordered MLA*</c:v>
                </c:pt>
              </c:strCache>
            </c:strRef>
          </c:tx>
          <c:spPr>
            <a:ln w="22225" cap="rnd">
              <a:solidFill>
                <a:schemeClr val="accent5"/>
              </a:solidFill>
              <a:round/>
            </a:ln>
            <a:effectLst/>
          </c:spPr>
          <c:marker>
            <c:symbol val="star"/>
            <c:size val="6"/>
            <c:spPr>
              <a:noFill/>
              <a:ln w="9525">
                <a:solidFill>
                  <a:schemeClr val="accent5"/>
                </a:solidFill>
                <a:round/>
              </a:ln>
              <a:effectLst/>
            </c:spPr>
          </c:marker>
          <c:cat>
            <c:strRef>
              <c:f>Runtime!$H$34:$L$34</c:f>
              <c:strCache>
                <c:ptCount val="5"/>
                <c:pt idx="0">
                  <c:v>Overlapping Waypoints 1</c:v>
                </c:pt>
                <c:pt idx="1">
                  <c:v>Overlapping Waypoints 2</c:v>
                </c:pt>
                <c:pt idx="2">
                  <c:v>Overlapping Waypoints 3</c:v>
                </c:pt>
                <c:pt idx="3">
                  <c:v>Overlapping Waypoints 4</c:v>
                </c:pt>
                <c:pt idx="4">
                  <c:v>Overlapping Waypoints 5</c:v>
                </c:pt>
              </c:strCache>
            </c:strRef>
          </c:cat>
          <c:val>
            <c:numRef>
              <c:f>Runtime!$H$39:$L$39</c:f>
              <c:numCache>
                <c:formatCode>0</c:formatCode>
                <c:ptCount val="5"/>
                <c:pt idx="0">
                  <c:v>54.090909090909093</c:v>
                </c:pt>
                <c:pt idx="1">
                  <c:v>68.545454545454547</c:v>
                </c:pt>
                <c:pt idx="2">
                  <c:v>60.272727272727273</c:v>
                </c:pt>
                <c:pt idx="3">
                  <c:v>94.63636363636364</c:v>
                </c:pt>
                <c:pt idx="4">
                  <c:v>97.727272727272734</c:v>
                </c:pt>
              </c:numCache>
            </c:numRef>
          </c:val>
          <c:smooth val="0"/>
          <c:extLst>
            <c:ext xmlns:c16="http://schemas.microsoft.com/office/drawing/2014/chart" uri="{C3380CC4-5D6E-409C-BE32-E72D297353CC}">
              <c16:uniqueId val="{00000004-BC1C-49D8-9B86-3D02667A05FB}"/>
            </c:ext>
          </c:extLst>
        </c:ser>
        <c:dLbls>
          <c:showLegendKey val="0"/>
          <c:showVal val="0"/>
          <c:showCatName val="0"/>
          <c:showSerName val="0"/>
          <c:showPercent val="0"/>
          <c:showBubbleSize val="0"/>
        </c:dLbls>
        <c:marker val="1"/>
        <c:smooth val="0"/>
        <c:axId val="501141599"/>
        <c:axId val="611837071"/>
      </c:lineChart>
      <c:catAx>
        <c:axId val="5011415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cap="all" spc="120" normalizeH="0" baseline="0">
                <a:solidFill>
                  <a:schemeClr val="tx1">
                    <a:lumMod val="65000"/>
                    <a:lumOff val="35000"/>
                  </a:schemeClr>
                </a:solidFill>
                <a:latin typeface="+mn-lt"/>
                <a:ea typeface="+mn-ea"/>
                <a:cs typeface="+mn-cs"/>
              </a:defRPr>
            </a:pPr>
            <a:endParaRPr lang="en-NL"/>
          </a:p>
        </c:txPr>
        <c:crossAx val="611837071"/>
        <c:crosses val="autoZero"/>
        <c:auto val="1"/>
        <c:lblAlgn val="ctr"/>
        <c:lblOffset val="100"/>
        <c:noMultiLvlLbl val="0"/>
      </c:catAx>
      <c:valAx>
        <c:axId val="611837071"/>
        <c:scaling>
          <c:logBase val="10"/>
          <c:orientation val="minMax"/>
        </c:scaling>
        <c:delete val="0"/>
        <c:axPos val="l"/>
        <c:title>
          <c:tx>
            <c:rich>
              <a:bodyPr rot="-5400000" spcFirstLastPara="1" vertOverflow="ellipsis" vert="horz" wrap="square" anchor="ctr" anchorCtr="1"/>
              <a:lstStyle/>
              <a:p>
                <a:pPr>
                  <a:defRPr sz="1200" b="0" i="0" u="none" strike="noStrike" kern="1200" cap="all" baseline="0">
                    <a:solidFill>
                      <a:schemeClr val="tx1">
                        <a:lumMod val="65000"/>
                        <a:lumOff val="35000"/>
                      </a:schemeClr>
                    </a:solidFill>
                    <a:latin typeface="+mn-lt"/>
                    <a:ea typeface="+mn-ea"/>
                    <a:cs typeface="+mn-cs"/>
                  </a:defRPr>
                </a:pPr>
                <a:r>
                  <a:rPr lang="en-US"/>
                  <a:t>Runtime (milliseconds), logarithmic,</a:t>
                </a:r>
                <a:r>
                  <a:rPr lang="en-US" baseline="0"/>
                  <a:t> base 10</a:t>
                </a:r>
                <a:endParaRPr lang="en-US"/>
              </a:p>
            </c:rich>
          </c:tx>
          <c:overlay val="0"/>
          <c:spPr>
            <a:noFill/>
            <a:ln>
              <a:noFill/>
            </a:ln>
            <a:effectLst/>
          </c:spPr>
          <c:txPr>
            <a:bodyPr rot="-5400000" spcFirstLastPara="1" vertOverflow="ellipsis" vert="horz" wrap="square" anchor="ctr" anchorCtr="1"/>
            <a:lstStyle/>
            <a:p>
              <a:pPr>
                <a:defRPr sz="1200" b="0" i="0" u="none" strike="noStrike" kern="1200" cap="all" baseline="0">
                  <a:solidFill>
                    <a:schemeClr val="tx1">
                      <a:lumMod val="65000"/>
                      <a:lumOff val="35000"/>
                    </a:schemeClr>
                  </a:solidFill>
                  <a:latin typeface="+mn-lt"/>
                  <a:ea typeface="+mn-ea"/>
                  <a:cs typeface="+mn-cs"/>
                </a:defRPr>
              </a:pPr>
              <a:endParaRPr lang="en-NL"/>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NL"/>
          </a:p>
        </c:txPr>
        <c:crossAx val="501141599"/>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1200" b="0" i="0" u="none" strike="noStrike" kern="1200" baseline="0">
                <a:solidFill>
                  <a:schemeClr val="tx1">
                    <a:lumMod val="65000"/>
                    <a:lumOff val="35000"/>
                  </a:schemeClr>
                </a:solidFill>
                <a:latin typeface="+mn-lt"/>
                <a:ea typeface="+mn-ea"/>
                <a:cs typeface="+mn-cs"/>
              </a:defRPr>
            </a:pPr>
            <a:endParaRPr lang="en-NL"/>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sz="1200"/>
      </a:pPr>
      <a:endParaRPr lang="en-N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'NEW Runtime'!$I$13</c:f>
              <c:strCache>
                <c:ptCount val="1"/>
                <c:pt idx="0">
                  <c:v>A*+OD+ID</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'NEW Runtime'!$J$12:$N$12</c:f>
              <c:strCache>
                <c:ptCount val="5"/>
                <c:pt idx="0">
                  <c:v>Chokepoints 1</c:v>
                </c:pt>
                <c:pt idx="1">
                  <c:v>Chokepoints 2</c:v>
                </c:pt>
                <c:pt idx="2">
                  <c:v>Chokepoints 3</c:v>
                </c:pt>
                <c:pt idx="3">
                  <c:v>Chokepoints 4</c:v>
                </c:pt>
                <c:pt idx="4">
                  <c:v>Chokepoints 5</c:v>
                </c:pt>
              </c:strCache>
            </c:strRef>
          </c:cat>
          <c:val>
            <c:numRef>
              <c:f>'NEW Runtime'!$J$13:$N$13</c:f>
              <c:numCache>
                <c:formatCode>0</c:formatCode>
                <c:ptCount val="5"/>
                <c:pt idx="0">
                  <c:v>7176.7</c:v>
                </c:pt>
                <c:pt idx="1">
                  <c:v>19038.5</c:v>
                </c:pt>
                <c:pt idx="2">
                  <c:v>20000</c:v>
                </c:pt>
                <c:pt idx="3">
                  <c:v>18062.2</c:v>
                </c:pt>
                <c:pt idx="4">
                  <c:v>20000</c:v>
                </c:pt>
              </c:numCache>
            </c:numRef>
          </c:val>
          <c:smooth val="0"/>
          <c:extLst>
            <c:ext xmlns:c16="http://schemas.microsoft.com/office/drawing/2014/chart" uri="{C3380CC4-5D6E-409C-BE32-E72D297353CC}">
              <c16:uniqueId val="{00000000-4CBC-4D4D-A91E-928816F189B4}"/>
            </c:ext>
          </c:extLst>
        </c:ser>
        <c:ser>
          <c:idx val="1"/>
          <c:order val="1"/>
          <c:tx>
            <c:strRef>
              <c:f>'NEW Runtime'!$I$14</c:f>
              <c:strCache>
                <c:ptCount val="1"/>
                <c:pt idx="0">
                  <c:v>BCP-MAPFW</c:v>
                </c:pt>
              </c:strCache>
            </c:strRef>
          </c:tx>
          <c:spPr>
            <a:ln w="22225" cap="rnd">
              <a:solidFill>
                <a:schemeClr val="accent2"/>
              </a:solidFill>
              <a:prstDash val="dash"/>
              <a:round/>
            </a:ln>
            <a:effectLst/>
          </c:spPr>
          <c:marker>
            <c:symbol val="square"/>
            <c:size val="6"/>
            <c:spPr>
              <a:solidFill>
                <a:schemeClr val="accent2"/>
              </a:solidFill>
              <a:ln w="9525">
                <a:solidFill>
                  <a:schemeClr val="accent2"/>
                </a:solidFill>
                <a:round/>
              </a:ln>
              <a:effectLst/>
            </c:spPr>
          </c:marker>
          <c:cat>
            <c:strRef>
              <c:f>'NEW Runtime'!$J$12:$N$12</c:f>
              <c:strCache>
                <c:ptCount val="5"/>
                <c:pt idx="0">
                  <c:v>Chokepoints 1</c:v>
                </c:pt>
                <c:pt idx="1">
                  <c:v>Chokepoints 2</c:v>
                </c:pt>
                <c:pt idx="2">
                  <c:v>Chokepoints 3</c:v>
                </c:pt>
                <c:pt idx="3">
                  <c:v>Chokepoints 4</c:v>
                </c:pt>
                <c:pt idx="4">
                  <c:v>Chokepoints 5</c:v>
                </c:pt>
              </c:strCache>
            </c:strRef>
          </c:cat>
          <c:val>
            <c:numRef>
              <c:f>'NEW Runtime'!$J$14:$N$14</c:f>
              <c:numCache>
                <c:formatCode>0</c:formatCode>
                <c:ptCount val="5"/>
                <c:pt idx="0">
                  <c:v>2392.6999999999998</c:v>
                </c:pt>
                <c:pt idx="1">
                  <c:v>10370.5</c:v>
                </c:pt>
                <c:pt idx="2">
                  <c:v>15395.2</c:v>
                </c:pt>
                <c:pt idx="3">
                  <c:v>20000</c:v>
                </c:pt>
                <c:pt idx="4">
                  <c:v>20000</c:v>
                </c:pt>
              </c:numCache>
            </c:numRef>
          </c:val>
          <c:smooth val="0"/>
          <c:extLst>
            <c:ext xmlns:c16="http://schemas.microsoft.com/office/drawing/2014/chart" uri="{C3380CC4-5D6E-409C-BE32-E72D297353CC}">
              <c16:uniqueId val="{00000001-4CBC-4D4D-A91E-928816F189B4}"/>
            </c:ext>
          </c:extLst>
        </c:ser>
        <c:ser>
          <c:idx val="2"/>
          <c:order val="2"/>
          <c:tx>
            <c:strRef>
              <c:f>'NEW Runtime'!$I$15</c:f>
              <c:strCache>
                <c:ptCount val="1"/>
                <c:pt idx="0">
                  <c:v>CBSW</c:v>
                </c:pt>
              </c:strCache>
            </c:strRef>
          </c:tx>
          <c:spPr>
            <a:ln w="22225" cap="rnd">
              <a:solidFill>
                <a:schemeClr val="accent6"/>
              </a:solidFill>
              <a:round/>
            </a:ln>
            <a:effectLst/>
          </c:spPr>
          <c:marker>
            <c:symbol val="triangle"/>
            <c:size val="6"/>
            <c:spPr>
              <a:solidFill>
                <a:schemeClr val="accent3"/>
              </a:solidFill>
              <a:ln w="9525">
                <a:solidFill>
                  <a:schemeClr val="accent6"/>
                </a:solidFill>
                <a:round/>
              </a:ln>
              <a:effectLst/>
            </c:spPr>
          </c:marker>
          <c:cat>
            <c:strRef>
              <c:f>'NEW Runtime'!$J$12:$N$12</c:f>
              <c:strCache>
                <c:ptCount val="5"/>
                <c:pt idx="0">
                  <c:v>Chokepoints 1</c:v>
                </c:pt>
                <c:pt idx="1">
                  <c:v>Chokepoints 2</c:v>
                </c:pt>
                <c:pt idx="2">
                  <c:v>Chokepoints 3</c:v>
                </c:pt>
                <c:pt idx="3">
                  <c:v>Chokepoints 4</c:v>
                </c:pt>
                <c:pt idx="4">
                  <c:v>Chokepoints 5</c:v>
                </c:pt>
              </c:strCache>
            </c:strRef>
          </c:cat>
          <c:val>
            <c:numRef>
              <c:f>'NEW Runtime'!$J$15:$N$15</c:f>
              <c:numCache>
                <c:formatCode>0</c:formatCode>
                <c:ptCount val="5"/>
                <c:pt idx="0">
                  <c:v>2518.1</c:v>
                </c:pt>
                <c:pt idx="1">
                  <c:v>9182.6</c:v>
                </c:pt>
                <c:pt idx="2">
                  <c:v>13738.3</c:v>
                </c:pt>
                <c:pt idx="3">
                  <c:v>20000</c:v>
                </c:pt>
                <c:pt idx="4">
                  <c:v>20000</c:v>
                </c:pt>
              </c:numCache>
            </c:numRef>
          </c:val>
          <c:smooth val="0"/>
          <c:extLst>
            <c:ext xmlns:c16="http://schemas.microsoft.com/office/drawing/2014/chart" uri="{C3380CC4-5D6E-409C-BE32-E72D297353CC}">
              <c16:uniqueId val="{00000002-4CBC-4D4D-A91E-928816F189B4}"/>
            </c:ext>
          </c:extLst>
        </c:ser>
        <c:ser>
          <c:idx val="3"/>
          <c:order val="3"/>
          <c:tx>
            <c:strRef>
              <c:f>'NEW Runtime'!$I$16</c:f>
              <c:strCache>
                <c:ptCount val="1"/>
                <c:pt idx="0">
                  <c:v>WM*</c:v>
                </c:pt>
              </c:strCache>
            </c:strRef>
          </c:tx>
          <c:spPr>
            <a:ln w="22225" cap="rnd">
              <a:solidFill>
                <a:schemeClr val="accent4"/>
              </a:solidFill>
              <a:round/>
            </a:ln>
            <a:effectLst/>
          </c:spPr>
          <c:marker>
            <c:symbol val="x"/>
            <c:size val="6"/>
            <c:spPr>
              <a:noFill/>
              <a:ln w="9525">
                <a:solidFill>
                  <a:schemeClr val="accent4"/>
                </a:solidFill>
                <a:round/>
              </a:ln>
              <a:effectLst/>
            </c:spPr>
          </c:marker>
          <c:cat>
            <c:strRef>
              <c:f>'NEW Runtime'!$J$12:$N$12</c:f>
              <c:strCache>
                <c:ptCount val="5"/>
                <c:pt idx="0">
                  <c:v>Chokepoints 1</c:v>
                </c:pt>
                <c:pt idx="1">
                  <c:v>Chokepoints 2</c:v>
                </c:pt>
                <c:pt idx="2">
                  <c:v>Chokepoints 3</c:v>
                </c:pt>
                <c:pt idx="3">
                  <c:v>Chokepoints 4</c:v>
                </c:pt>
                <c:pt idx="4">
                  <c:v>Chokepoints 5</c:v>
                </c:pt>
              </c:strCache>
            </c:strRef>
          </c:cat>
          <c:val>
            <c:numRef>
              <c:f>'NEW Runtime'!$J$16:$N$16</c:f>
              <c:numCache>
                <c:formatCode>0</c:formatCode>
                <c:ptCount val="5"/>
                <c:pt idx="0">
                  <c:v>253.4</c:v>
                </c:pt>
                <c:pt idx="1">
                  <c:v>124.4</c:v>
                </c:pt>
                <c:pt idx="2">
                  <c:v>10029.299999999999</c:v>
                </c:pt>
                <c:pt idx="3">
                  <c:v>11598.8</c:v>
                </c:pt>
                <c:pt idx="4">
                  <c:v>15591.8</c:v>
                </c:pt>
              </c:numCache>
            </c:numRef>
          </c:val>
          <c:smooth val="0"/>
          <c:extLst>
            <c:ext xmlns:c16="http://schemas.microsoft.com/office/drawing/2014/chart" uri="{C3380CC4-5D6E-409C-BE32-E72D297353CC}">
              <c16:uniqueId val="{00000003-4CBC-4D4D-A91E-928816F189B4}"/>
            </c:ext>
          </c:extLst>
        </c:ser>
        <c:ser>
          <c:idx val="4"/>
          <c:order val="4"/>
          <c:tx>
            <c:strRef>
              <c:f>'NEW Runtime'!$I$17</c:f>
              <c:strCache>
                <c:ptCount val="1"/>
                <c:pt idx="0">
                  <c:v>EMLA</c:v>
                </c:pt>
              </c:strCache>
            </c:strRef>
          </c:tx>
          <c:spPr>
            <a:ln w="22225" cap="rnd">
              <a:solidFill>
                <a:schemeClr val="accent5"/>
              </a:solidFill>
              <a:round/>
            </a:ln>
            <a:effectLst/>
          </c:spPr>
          <c:marker>
            <c:symbol val="star"/>
            <c:size val="6"/>
            <c:spPr>
              <a:noFill/>
              <a:ln w="9525">
                <a:solidFill>
                  <a:schemeClr val="accent5"/>
                </a:solidFill>
                <a:round/>
              </a:ln>
              <a:effectLst/>
            </c:spPr>
          </c:marker>
          <c:cat>
            <c:strRef>
              <c:f>'NEW Runtime'!$J$12:$N$12</c:f>
              <c:strCache>
                <c:ptCount val="5"/>
                <c:pt idx="0">
                  <c:v>Chokepoints 1</c:v>
                </c:pt>
                <c:pt idx="1">
                  <c:v>Chokepoints 2</c:v>
                </c:pt>
                <c:pt idx="2">
                  <c:v>Chokepoints 3</c:v>
                </c:pt>
                <c:pt idx="3">
                  <c:v>Chokepoints 4</c:v>
                </c:pt>
                <c:pt idx="4">
                  <c:v>Chokepoints 5</c:v>
                </c:pt>
              </c:strCache>
            </c:strRef>
          </c:cat>
          <c:val>
            <c:numRef>
              <c:f>'NEW Runtime'!$J$17:$N$17</c:f>
              <c:numCache>
                <c:formatCode>0</c:formatCode>
                <c:ptCount val="5"/>
                <c:pt idx="0">
                  <c:v>107.66666666666667</c:v>
                </c:pt>
                <c:pt idx="1">
                  <c:v>1429.65</c:v>
                </c:pt>
                <c:pt idx="2">
                  <c:v>7197.75</c:v>
                </c:pt>
                <c:pt idx="3">
                  <c:v>5758.916666666667</c:v>
                </c:pt>
                <c:pt idx="4">
                  <c:v>11243.09090909091</c:v>
                </c:pt>
              </c:numCache>
            </c:numRef>
          </c:val>
          <c:smooth val="0"/>
          <c:extLst>
            <c:ext xmlns:c16="http://schemas.microsoft.com/office/drawing/2014/chart" uri="{C3380CC4-5D6E-409C-BE32-E72D297353CC}">
              <c16:uniqueId val="{00000004-4CBC-4D4D-A91E-928816F189B4}"/>
            </c:ext>
          </c:extLst>
        </c:ser>
        <c:dLbls>
          <c:showLegendKey val="0"/>
          <c:showVal val="0"/>
          <c:showCatName val="0"/>
          <c:showSerName val="0"/>
          <c:showPercent val="0"/>
          <c:showBubbleSize val="0"/>
        </c:dLbls>
        <c:marker val="1"/>
        <c:smooth val="0"/>
        <c:axId val="501141599"/>
        <c:axId val="611837071"/>
      </c:lineChart>
      <c:catAx>
        <c:axId val="5011415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cap="all" spc="120" normalizeH="0" baseline="0">
                <a:solidFill>
                  <a:schemeClr val="tx1">
                    <a:lumMod val="65000"/>
                    <a:lumOff val="35000"/>
                  </a:schemeClr>
                </a:solidFill>
                <a:latin typeface="+mn-lt"/>
                <a:ea typeface="+mn-ea"/>
                <a:cs typeface="+mn-cs"/>
              </a:defRPr>
            </a:pPr>
            <a:endParaRPr lang="en-NL"/>
          </a:p>
        </c:txPr>
        <c:crossAx val="611837071"/>
        <c:crosses val="autoZero"/>
        <c:auto val="1"/>
        <c:lblAlgn val="ctr"/>
        <c:lblOffset val="100"/>
        <c:noMultiLvlLbl val="0"/>
      </c:catAx>
      <c:valAx>
        <c:axId val="611837071"/>
        <c:scaling>
          <c:orientation val="minMax"/>
        </c:scaling>
        <c:delete val="0"/>
        <c:axPos val="l"/>
        <c:title>
          <c:tx>
            <c:rich>
              <a:bodyPr rot="-5400000" spcFirstLastPara="1" vertOverflow="ellipsis" vert="horz" wrap="square" anchor="ctr" anchorCtr="1"/>
              <a:lstStyle/>
              <a:p>
                <a:pPr>
                  <a:defRPr sz="1200" b="0" i="0" u="none" strike="noStrike" kern="1200" cap="all" baseline="0">
                    <a:solidFill>
                      <a:schemeClr val="tx1">
                        <a:lumMod val="65000"/>
                        <a:lumOff val="35000"/>
                      </a:schemeClr>
                    </a:solidFill>
                    <a:latin typeface="+mn-lt"/>
                    <a:ea typeface="+mn-ea"/>
                    <a:cs typeface="+mn-cs"/>
                  </a:defRPr>
                </a:pPr>
                <a:r>
                  <a:rPr lang="en-US"/>
                  <a:t>Runtime (seconds)</a:t>
                </a:r>
              </a:p>
            </c:rich>
          </c:tx>
          <c:overlay val="0"/>
          <c:spPr>
            <a:noFill/>
            <a:ln>
              <a:noFill/>
            </a:ln>
            <a:effectLst/>
          </c:spPr>
          <c:txPr>
            <a:bodyPr rot="-5400000" spcFirstLastPara="1" vertOverflow="ellipsis" vert="horz" wrap="square" anchor="ctr" anchorCtr="1"/>
            <a:lstStyle/>
            <a:p>
              <a:pPr>
                <a:defRPr sz="1200" b="0" i="0" u="none" strike="noStrike" kern="1200" cap="all" baseline="0">
                  <a:solidFill>
                    <a:schemeClr val="tx1">
                      <a:lumMod val="65000"/>
                      <a:lumOff val="35000"/>
                    </a:schemeClr>
                  </a:solidFill>
                  <a:latin typeface="+mn-lt"/>
                  <a:ea typeface="+mn-ea"/>
                  <a:cs typeface="+mn-cs"/>
                </a:defRPr>
              </a:pPr>
              <a:endParaRPr lang="en-NL"/>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NL"/>
          </a:p>
        </c:txPr>
        <c:crossAx val="501141599"/>
        <c:crosses val="autoZero"/>
        <c:crossBetween val="between"/>
        <c:dispUnits>
          <c:builtInUnit val="thousands"/>
        </c:dispUnits>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1200" b="0" i="0" u="none" strike="noStrike" kern="1200" baseline="0">
                <a:solidFill>
                  <a:schemeClr val="tx1">
                    <a:lumMod val="65000"/>
                    <a:lumOff val="35000"/>
                  </a:schemeClr>
                </a:solidFill>
                <a:latin typeface="+mn-lt"/>
                <a:ea typeface="+mn-ea"/>
                <a:cs typeface="+mn-cs"/>
              </a:defRPr>
            </a:pPr>
            <a:endParaRPr lang="en-NL"/>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sz="1200"/>
      </a:pPr>
      <a:endParaRPr lang="en-N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'NEW Runtime'!$I$6</c:f>
              <c:strCache>
                <c:ptCount val="1"/>
                <c:pt idx="0">
                  <c:v>A*+OD+ID</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'NEW Runtime'!$J$5:$N$5</c:f>
              <c:strCache>
                <c:ptCount val="5"/>
                <c:pt idx="0">
                  <c:v>Average Degree 1</c:v>
                </c:pt>
                <c:pt idx="1">
                  <c:v>Average Degree 2</c:v>
                </c:pt>
                <c:pt idx="2">
                  <c:v>Average Degree 3</c:v>
                </c:pt>
                <c:pt idx="3">
                  <c:v>Average Degree 4</c:v>
                </c:pt>
                <c:pt idx="4">
                  <c:v>Average Degree 5</c:v>
                </c:pt>
              </c:strCache>
            </c:strRef>
          </c:cat>
          <c:val>
            <c:numRef>
              <c:f>'NEW Runtime'!$J$6:$N$6</c:f>
              <c:numCache>
                <c:formatCode>0</c:formatCode>
                <c:ptCount val="5"/>
                <c:pt idx="0">
                  <c:v>517.70000000000005</c:v>
                </c:pt>
                <c:pt idx="1">
                  <c:v>392</c:v>
                </c:pt>
                <c:pt idx="2">
                  <c:v>3039.1</c:v>
                </c:pt>
                <c:pt idx="3">
                  <c:v>18586.8</c:v>
                </c:pt>
                <c:pt idx="4">
                  <c:v>20000</c:v>
                </c:pt>
              </c:numCache>
            </c:numRef>
          </c:val>
          <c:smooth val="0"/>
          <c:extLst>
            <c:ext xmlns:c16="http://schemas.microsoft.com/office/drawing/2014/chart" uri="{C3380CC4-5D6E-409C-BE32-E72D297353CC}">
              <c16:uniqueId val="{00000000-FE7A-4207-83BB-6DFF46ACED99}"/>
            </c:ext>
          </c:extLst>
        </c:ser>
        <c:ser>
          <c:idx val="1"/>
          <c:order val="1"/>
          <c:tx>
            <c:strRef>
              <c:f>'NEW Runtime'!$I$7</c:f>
              <c:strCache>
                <c:ptCount val="1"/>
                <c:pt idx="0">
                  <c:v>BCP-MAPFW</c:v>
                </c:pt>
              </c:strCache>
            </c:strRef>
          </c:tx>
          <c:spPr>
            <a:ln w="22225" cap="rnd">
              <a:solidFill>
                <a:schemeClr val="accent2"/>
              </a:solidFill>
              <a:prstDash val="dash"/>
              <a:round/>
            </a:ln>
            <a:effectLst/>
          </c:spPr>
          <c:marker>
            <c:symbol val="square"/>
            <c:size val="6"/>
            <c:spPr>
              <a:solidFill>
                <a:schemeClr val="accent2"/>
              </a:solidFill>
              <a:ln w="9525">
                <a:solidFill>
                  <a:schemeClr val="accent2"/>
                </a:solidFill>
                <a:round/>
              </a:ln>
              <a:effectLst/>
            </c:spPr>
          </c:marker>
          <c:cat>
            <c:strRef>
              <c:f>'NEW Runtime'!$J$5:$N$5</c:f>
              <c:strCache>
                <c:ptCount val="5"/>
                <c:pt idx="0">
                  <c:v>Average Degree 1</c:v>
                </c:pt>
                <c:pt idx="1">
                  <c:v>Average Degree 2</c:v>
                </c:pt>
                <c:pt idx="2">
                  <c:v>Average Degree 3</c:v>
                </c:pt>
                <c:pt idx="3">
                  <c:v>Average Degree 4</c:v>
                </c:pt>
                <c:pt idx="4">
                  <c:v>Average Degree 5</c:v>
                </c:pt>
              </c:strCache>
            </c:strRef>
          </c:cat>
          <c:val>
            <c:numRef>
              <c:f>'NEW Runtime'!$J$7:$N$7</c:f>
              <c:numCache>
                <c:formatCode>0</c:formatCode>
                <c:ptCount val="5"/>
                <c:pt idx="0">
                  <c:v>159.5</c:v>
                </c:pt>
                <c:pt idx="1">
                  <c:v>156.80000000000001</c:v>
                </c:pt>
                <c:pt idx="2">
                  <c:v>278.89999999999998</c:v>
                </c:pt>
                <c:pt idx="3">
                  <c:v>17297.5</c:v>
                </c:pt>
                <c:pt idx="4">
                  <c:v>20000</c:v>
                </c:pt>
              </c:numCache>
            </c:numRef>
          </c:val>
          <c:smooth val="0"/>
          <c:extLst>
            <c:ext xmlns:c16="http://schemas.microsoft.com/office/drawing/2014/chart" uri="{C3380CC4-5D6E-409C-BE32-E72D297353CC}">
              <c16:uniqueId val="{00000001-FE7A-4207-83BB-6DFF46ACED99}"/>
            </c:ext>
          </c:extLst>
        </c:ser>
        <c:ser>
          <c:idx val="2"/>
          <c:order val="2"/>
          <c:tx>
            <c:strRef>
              <c:f>'NEW Runtime'!$I$8</c:f>
              <c:strCache>
                <c:ptCount val="1"/>
                <c:pt idx="0">
                  <c:v>CBSW</c:v>
                </c:pt>
              </c:strCache>
            </c:strRef>
          </c:tx>
          <c:spPr>
            <a:ln w="22225" cap="rnd">
              <a:solidFill>
                <a:schemeClr val="accent6"/>
              </a:solidFill>
              <a:round/>
            </a:ln>
            <a:effectLst/>
          </c:spPr>
          <c:marker>
            <c:symbol val="triangle"/>
            <c:size val="6"/>
            <c:spPr>
              <a:solidFill>
                <a:schemeClr val="accent3"/>
              </a:solidFill>
              <a:ln w="9525">
                <a:solidFill>
                  <a:schemeClr val="accent6"/>
                </a:solidFill>
                <a:round/>
              </a:ln>
              <a:effectLst/>
            </c:spPr>
          </c:marker>
          <c:cat>
            <c:strRef>
              <c:f>'NEW Runtime'!$J$5:$N$5</c:f>
              <c:strCache>
                <c:ptCount val="5"/>
                <c:pt idx="0">
                  <c:v>Average Degree 1</c:v>
                </c:pt>
                <c:pt idx="1">
                  <c:v>Average Degree 2</c:v>
                </c:pt>
                <c:pt idx="2">
                  <c:v>Average Degree 3</c:v>
                </c:pt>
                <c:pt idx="3">
                  <c:v>Average Degree 4</c:v>
                </c:pt>
                <c:pt idx="4">
                  <c:v>Average Degree 5</c:v>
                </c:pt>
              </c:strCache>
            </c:strRef>
          </c:cat>
          <c:val>
            <c:numRef>
              <c:f>'NEW Runtime'!$J$8:$N$8</c:f>
              <c:numCache>
                <c:formatCode>0</c:formatCode>
                <c:ptCount val="5"/>
                <c:pt idx="0">
                  <c:v>123.4</c:v>
                </c:pt>
                <c:pt idx="1">
                  <c:v>141.6</c:v>
                </c:pt>
                <c:pt idx="2">
                  <c:v>270.2</c:v>
                </c:pt>
                <c:pt idx="3">
                  <c:v>17357.599999999999</c:v>
                </c:pt>
                <c:pt idx="4">
                  <c:v>20000</c:v>
                </c:pt>
              </c:numCache>
            </c:numRef>
          </c:val>
          <c:smooth val="0"/>
          <c:extLst>
            <c:ext xmlns:c16="http://schemas.microsoft.com/office/drawing/2014/chart" uri="{C3380CC4-5D6E-409C-BE32-E72D297353CC}">
              <c16:uniqueId val="{00000002-FE7A-4207-83BB-6DFF46ACED99}"/>
            </c:ext>
          </c:extLst>
        </c:ser>
        <c:ser>
          <c:idx val="3"/>
          <c:order val="3"/>
          <c:tx>
            <c:strRef>
              <c:f>'NEW Runtime'!$I$9</c:f>
              <c:strCache>
                <c:ptCount val="1"/>
                <c:pt idx="0">
                  <c:v>WM*</c:v>
                </c:pt>
              </c:strCache>
            </c:strRef>
          </c:tx>
          <c:spPr>
            <a:ln w="22225" cap="rnd">
              <a:solidFill>
                <a:schemeClr val="accent4"/>
              </a:solidFill>
              <a:round/>
            </a:ln>
            <a:effectLst/>
          </c:spPr>
          <c:marker>
            <c:symbol val="x"/>
            <c:size val="6"/>
            <c:spPr>
              <a:noFill/>
              <a:ln w="9525">
                <a:solidFill>
                  <a:schemeClr val="accent4"/>
                </a:solidFill>
                <a:round/>
              </a:ln>
              <a:effectLst/>
            </c:spPr>
          </c:marker>
          <c:cat>
            <c:strRef>
              <c:f>'NEW Runtime'!$J$5:$N$5</c:f>
              <c:strCache>
                <c:ptCount val="5"/>
                <c:pt idx="0">
                  <c:v>Average Degree 1</c:v>
                </c:pt>
                <c:pt idx="1">
                  <c:v>Average Degree 2</c:v>
                </c:pt>
                <c:pt idx="2">
                  <c:v>Average Degree 3</c:v>
                </c:pt>
                <c:pt idx="3">
                  <c:v>Average Degree 4</c:v>
                </c:pt>
                <c:pt idx="4">
                  <c:v>Average Degree 5</c:v>
                </c:pt>
              </c:strCache>
            </c:strRef>
          </c:cat>
          <c:val>
            <c:numRef>
              <c:f>'NEW Runtime'!$J$9:$N$9</c:f>
              <c:numCache>
                <c:formatCode>0</c:formatCode>
                <c:ptCount val="5"/>
                <c:pt idx="0">
                  <c:v>62.7</c:v>
                </c:pt>
                <c:pt idx="1">
                  <c:v>56.4</c:v>
                </c:pt>
                <c:pt idx="2">
                  <c:v>88.7</c:v>
                </c:pt>
                <c:pt idx="3">
                  <c:v>4847.2</c:v>
                </c:pt>
                <c:pt idx="4">
                  <c:v>17843.8</c:v>
                </c:pt>
              </c:numCache>
            </c:numRef>
          </c:val>
          <c:smooth val="0"/>
          <c:extLst>
            <c:ext xmlns:c16="http://schemas.microsoft.com/office/drawing/2014/chart" uri="{C3380CC4-5D6E-409C-BE32-E72D297353CC}">
              <c16:uniqueId val="{00000003-FE7A-4207-83BB-6DFF46ACED99}"/>
            </c:ext>
          </c:extLst>
        </c:ser>
        <c:ser>
          <c:idx val="4"/>
          <c:order val="4"/>
          <c:tx>
            <c:strRef>
              <c:f>'NEW Runtime'!$I$10</c:f>
              <c:strCache>
                <c:ptCount val="1"/>
                <c:pt idx="0">
                  <c:v>EMLA</c:v>
                </c:pt>
              </c:strCache>
            </c:strRef>
          </c:tx>
          <c:spPr>
            <a:ln w="22225" cap="rnd">
              <a:solidFill>
                <a:schemeClr val="accent5"/>
              </a:solidFill>
              <a:round/>
            </a:ln>
            <a:effectLst/>
          </c:spPr>
          <c:marker>
            <c:symbol val="star"/>
            <c:size val="6"/>
            <c:spPr>
              <a:noFill/>
              <a:ln w="9525">
                <a:solidFill>
                  <a:schemeClr val="accent5"/>
                </a:solidFill>
                <a:round/>
              </a:ln>
              <a:effectLst/>
            </c:spPr>
          </c:marker>
          <c:cat>
            <c:strRef>
              <c:f>'NEW Runtime'!$J$5:$N$5</c:f>
              <c:strCache>
                <c:ptCount val="5"/>
                <c:pt idx="0">
                  <c:v>Average Degree 1</c:v>
                </c:pt>
                <c:pt idx="1">
                  <c:v>Average Degree 2</c:v>
                </c:pt>
                <c:pt idx="2">
                  <c:v>Average Degree 3</c:v>
                </c:pt>
                <c:pt idx="3">
                  <c:v>Average Degree 4</c:v>
                </c:pt>
                <c:pt idx="4">
                  <c:v>Average Degree 5</c:v>
                </c:pt>
              </c:strCache>
            </c:strRef>
          </c:cat>
          <c:val>
            <c:numRef>
              <c:f>'NEW Runtime'!$J$10:$N$10</c:f>
              <c:numCache>
                <c:formatCode>0</c:formatCode>
                <c:ptCount val="5"/>
                <c:pt idx="0">
                  <c:v>34.4</c:v>
                </c:pt>
                <c:pt idx="1">
                  <c:v>29.3</c:v>
                </c:pt>
                <c:pt idx="2">
                  <c:v>27.7</c:v>
                </c:pt>
                <c:pt idx="3">
                  <c:v>20000</c:v>
                </c:pt>
                <c:pt idx="4">
                  <c:v>20000</c:v>
                </c:pt>
              </c:numCache>
            </c:numRef>
          </c:val>
          <c:smooth val="0"/>
          <c:extLst>
            <c:ext xmlns:c16="http://schemas.microsoft.com/office/drawing/2014/chart" uri="{C3380CC4-5D6E-409C-BE32-E72D297353CC}">
              <c16:uniqueId val="{00000004-FE7A-4207-83BB-6DFF46ACED99}"/>
            </c:ext>
          </c:extLst>
        </c:ser>
        <c:dLbls>
          <c:showLegendKey val="0"/>
          <c:showVal val="0"/>
          <c:showCatName val="0"/>
          <c:showSerName val="0"/>
          <c:showPercent val="0"/>
          <c:showBubbleSize val="0"/>
        </c:dLbls>
        <c:marker val="1"/>
        <c:smooth val="0"/>
        <c:axId val="501141599"/>
        <c:axId val="611837071"/>
      </c:lineChart>
      <c:catAx>
        <c:axId val="5011415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cap="all" spc="120" normalizeH="0" baseline="0">
                <a:solidFill>
                  <a:schemeClr val="tx1">
                    <a:lumMod val="65000"/>
                    <a:lumOff val="35000"/>
                  </a:schemeClr>
                </a:solidFill>
                <a:latin typeface="+mn-lt"/>
                <a:ea typeface="+mn-ea"/>
                <a:cs typeface="+mn-cs"/>
              </a:defRPr>
            </a:pPr>
            <a:endParaRPr lang="en-NL"/>
          </a:p>
        </c:txPr>
        <c:crossAx val="611837071"/>
        <c:crosses val="autoZero"/>
        <c:auto val="1"/>
        <c:lblAlgn val="ctr"/>
        <c:lblOffset val="100"/>
        <c:noMultiLvlLbl val="0"/>
      </c:catAx>
      <c:valAx>
        <c:axId val="611837071"/>
        <c:scaling>
          <c:orientation val="minMax"/>
        </c:scaling>
        <c:delete val="0"/>
        <c:axPos val="l"/>
        <c:title>
          <c:tx>
            <c:rich>
              <a:bodyPr rot="-5400000" spcFirstLastPara="1" vertOverflow="ellipsis" vert="horz" wrap="square" anchor="ctr" anchorCtr="1"/>
              <a:lstStyle/>
              <a:p>
                <a:pPr>
                  <a:defRPr sz="1200" b="0" i="0" u="none" strike="noStrike" kern="1200" cap="all" baseline="0">
                    <a:solidFill>
                      <a:schemeClr val="tx1">
                        <a:lumMod val="65000"/>
                        <a:lumOff val="35000"/>
                      </a:schemeClr>
                    </a:solidFill>
                    <a:latin typeface="+mn-lt"/>
                    <a:ea typeface="+mn-ea"/>
                    <a:cs typeface="+mn-cs"/>
                  </a:defRPr>
                </a:pPr>
                <a:r>
                  <a:rPr lang="en-US"/>
                  <a:t>Runtime (seconds)</a:t>
                </a:r>
              </a:p>
            </c:rich>
          </c:tx>
          <c:overlay val="0"/>
          <c:spPr>
            <a:noFill/>
            <a:ln>
              <a:noFill/>
            </a:ln>
            <a:effectLst/>
          </c:spPr>
          <c:txPr>
            <a:bodyPr rot="-5400000" spcFirstLastPara="1" vertOverflow="ellipsis" vert="horz" wrap="square" anchor="ctr" anchorCtr="1"/>
            <a:lstStyle/>
            <a:p>
              <a:pPr>
                <a:defRPr sz="1200" b="0" i="0" u="none" strike="noStrike" kern="1200" cap="all" baseline="0">
                  <a:solidFill>
                    <a:schemeClr val="tx1">
                      <a:lumMod val="65000"/>
                      <a:lumOff val="35000"/>
                    </a:schemeClr>
                  </a:solidFill>
                  <a:latin typeface="+mn-lt"/>
                  <a:ea typeface="+mn-ea"/>
                  <a:cs typeface="+mn-cs"/>
                </a:defRPr>
              </a:pPr>
              <a:endParaRPr lang="en-NL"/>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NL"/>
          </a:p>
        </c:txPr>
        <c:crossAx val="501141599"/>
        <c:crosses val="autoZero"/>
        <c:crossBetween val="between"/>
        <c:dispUnits>
          <c:builtInUnit val="thousands"/>
        </c:dispUnits>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1200" b="0" i="0" u="none" strike="noStrike" kern="1200" baseline="0">
                <a:solidFill>
                  <a:schemeClr val="tx1">
                    <a:lumMod val="65000"/>
                    <a:lumOff val="35000"/>
                  </a:schemeClr>
                </a:solidFill>
                <a:latin typeface="+mn-lt"/>
                <a:ea typeface="+mn-ea"/>
                <a:cs typeface="+mn-cs"/>
              </a:defRPr>
            </a:pPr>
            <a:endParaRPr lang="en-NL"/>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sz="1200"/>
      </a:pPr>
      <a:endParaRPr lang="en-N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'NEW Runtime'!$I$20</c:f>
              <c:strCache>
                <c:ptCount val="1"/>
                <c:pt idx="0">
                  <c:v>A*+OD+ID</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'NEW Runtime'!$J$19:$N$19</c:f>
              <c:strCache>
                <c:ptCount val="5"/>
                <c:pt idx="0">
                  <c:v>Corridors 1</c:v>
                </c:pt>
                <c:pt idx="1">
                  <c:v>Corridors 2</c:v>
                </c:pt>
                <c:pt idx="2">
                  <c:v>Corridors 3</c:v>
                </c:pt>
                <c:pt idx="3">
                  <c:v>Corridors 4</c:v>
                </c:pt>
                <c:pt idx="4">
                  <c:v>Corridors 5</c:v>
                </c:pt>
              </c:strCache>
            </c:strRef>
          </c:cat>
          <c:val>
            <c:numRef>
              <c:f>'NEW Runtime'!$J$20:$N$20</c:f>
              <c:numCache>
                <c:formatCode>0</c:formatCode>
                <c:ptCount val="5"/>
                <c:pt idx="0">
                  <c:v>12651</c:v>
                </c:pt>
                <c:pt idx="1">
                  <c:v>16113.9</c:v>
                </c:pt>
                <c:pt idx="2">
                  <c:v>10644.3</c:v>
                </c:pt>
                <c:pt idx="3">
                  <c:v>10946.3</c:v>
                </c:pt>
                <c:pt idx="4">
                  <c:v>17247.8</c:v>
                </c:pt>
              </c:numCache>
            </c:numRef>
          </c:val>
          <c:smooth val="0"/>
          <c:extLst>
            <c:ext xmlns:c16="http://schemas.microsoft.com/office/drawing/2014/chart" uri="{C3380CC4-5D6E-409C-BE32-E72D297353CC}">
              <c16:uniqueId val="{00000000-58FD-4A3E-8F05-E0C5C93F3386}"/>
            </c:ext>
          </c:extLst>
        </c:ser>
        <c:ser>
          <c:idx val="1"/>
          <c:order val="1"/>
          <c:tx>
            <c:strRef>
              <c:f>'NEW Runtime'!$I$21</c:f>
              <c:strCache>
                <c:ptCount val="1"/>
                <c:pt idx="0">
                  <c:v>BCP-MAPFW</c:v>
                </c:pt>
              </c:strCache>
            </c:strRef>
          </c:tx>
          <c:spPr>
            <a:ln w="22225" cap="rnd">
              <a:solidFill>
                <a:schemeClr val="accent2"/>
              </a:solidFill>
              <a:prstDash val="dash"/>
              <a:round/>
            </a:ln>
            <a:effectLst/>
          </c:spPr>
          <c:marker>
            <c:symbol val="square"/>
            <c:size val="6"/>
            <c:spPr>
              <a:solidFill>
                <a:schemeClr val="accent2"/>
              </a:solidFill>
              <a:ln w="9525">
                <a:solidFill>
                  <a:schemeClr val="accent2"/>
                </a:solidFill>
                <a:round/>
              </a:ln>
              <a:effectLst/>
            </c:spPr>
          </c:marker>
          <c:cat>
            <c:strRef>
              <c:f>'NEW Runtime'!$J$19:$N$19</c:f>
              <c:strCache>
                <c:ptCount val="5"/>
                <c:pt idx="0">
                  <c:v>Corridors 1</c:v>
                </c:pt>
                <c:pt idx="1">
                  <c:v>Corridors 2</c:v>
                </c:pt>
                <c:pt idx="2">
                  <c:v>Corridors 3</c:v>
                </c:pt>
                <c:pt idx="3">
                  <c:v>Corridors 4</c:v>
                </c:pt>
                <c:pt idx="4">
                  <c:v>Corridors 5</c:v>
                </c:pt>
              </c:strCache>
            </c:strRef>
          </c:cat>
          <c:val>
            <c:numRef>
              <c:f>'NEW Runtime'!$J$21:$N$21</c:f>
              <c:numCache>
                <c:formatCode>0</c:formatCode>
                <c:ptCount val="5"/>
                <c:pt idx="0">
                  <c:v>8249.5</c:v>
                </c:pt>
                <c:pt idx="1">
                  <c:v>13336.7</c:v>
                </c:pt>
                <c:pt idx="2">
                  <c:v>12825</c:v>
                </c:pt>
                <c:pt idx="3">
                  <c:v>13454.4</c:v>
                </c:pt>
                <c:pt idx="4">
                  <c:v>10144.6</c:v>
                </c:pt>
              </c:numCache>
            </c:numRef>
          </c:val>
          <c:smooth val="0"/>
          <c:extLst>
            <c:ext xmlns:c16="http://schemas.microsoft.com/office/drawing/2014/chart" uri="{C3380CC4-5D6E-409C-BE32-E72D297353CC}">
              <c16:uniqueId val="{00000001-58FD-4A3E-8F05-E0C5C93F3386}"/>
            </c:ext>
          </c:extLst>
        </c:ser>
        <c:ser>
          <c:idx val="2"/>
          <c:order val="2"/>
          <c:tx>
            <c:strRef>
              <c:f>'NEW Runtime'!$I$22</c:f>
              <c:strCache>
                <c:ptCount val="1"/>
                <c:pt idx="0">
                  <c:v>CBSW</c:v>
                </c:pt>
              </c:strCache>
            </c:strRef>
          </c:tx>
          <c:spPr>
            <a:ln w="22225" cap="rnd">
              <a:solidFill>
                <a:schemeClr val="accent6"/>
              </a:solidFill>
              <a:round/>
            </a:ln>
            <a:effectLst/>
          </c:spPr>
          <c:marker>
            <c:symbol val="triangle"/>
            <c:size val="6"/>
            <c:spPr>
              <a:solidFill>
                <a:schemeClr val="accent3"/>
              </a:solidFill>
              <a:ln w="9525">
                <a:solidFill>
                  <a:schemeClr val="accent6"/>
                </a:solidFill>
                <a:round/>
              </a:ln>
              <a:effectLst/>
            </c:spPr>
          </c:marker>
          <c:cat>
            <c:strRef>
              <c:f>'NEW Runtime'!$J$19:$N$19</c:f>
              <c:strCache>
                <c:ptCount val="5"/>
                <c:pt idx="0">
                  <c:v>Corridors 1</c:v>
                </c:pt>
                <c:pt idx="1">
                  <c:v>Corridors 2</c:v>
                </c:pt>
                <c:pt idx="2">
                  <c:v>Corridors 3</c:v>
                </c:pt>
                <c:pt idx="3">
                  <c:v>Corridors 4</c:v>
                </c:pt>
                <c:pt idx="4">
                  <c:v>Corridors 5</c:v>
                </c:pt>
              </c:strCache>
            </c:strRef>
          </c:cat>
          <c:val>
            <c:numRef>
              <c:f>'NEW Runtime'!$J$22:$N$22</c:f>
              <c:numCache>
                <c:formatCode>0</c:formatCode>
                <c:ptCount val="5"/>
                <c:pt idx="0">
                  <c:v>10361.5</c:v>
                </c:pt>
                <c:pt idx="1">
                  <c:v>11246.7</c:v>
                </c:pt>
                <c:pt idx="2">
                  <c:v>13101.8</c:v>
                </c:pt>
                <c:pt idx="3">
                  <c:v>12536.7</c:v>
                </c:pt>
                <c:pt idx="4">
                  <c:v>17950.7</c:v>
                </c:pt>
              </c:numCache>
            </c:numRef>
          </c:val>
          <c:smooth val="0"/>
          <c:extLst>
            <c:ext xmlns:c16="http://schemas.microsoft.com/office/drawing/2014/chart" uri="{C3380CC4-5D6E-409C-BE32-E72D297353CC}">
              <c16:uniqueId val="{00000002-58FD-4A3E-8F05-E0C5C93F3386}"/>
            </c:ext>
          </c:extLst>
        </c:ser>
        <c:ser>
          <c:idx val="3"/>
          <c:order val="3"/>
          <c:tx>
            <c:strRef>
              <c:f>'NEW Runtime'!$I$23</c:f>
              <c:strCache>
                <c:ptCount val="1"/>
                <c:pt idx="0">
                  <c:v>WM*</c:v>
                </c:pt>
              </c:strCache>
            </c:strRef>
          </c:tx>
          <c:spPr>
            <a:ln w="22225" cap="rnd">
              <a:solidFill>
                <a:schemeClr val="accent4"/>
              </a:solidFill>
              <a:round/>
            </a:ln>
            <a:effectLst/>
          </c:spPr>
          <c:marker>
            <c:symbol val="x"/>
            <c:size val="6"/>
            <c:spPr>
              <a:noFill/>
              <a:ln w="9525">
                <a:solidFill>
                  <a:schemeClr val="accent4"/>
                </a:solidFill>
                <a:round/>
              </a:ln>
              <a:effectLst/>
            </c:spPr>
          </c:marker>
          <c:cat>
            <c:strRef>
              <c:f>'NEW Runtime'!$J$19:$N$19</c:f>
              <c:strCache>
                <c:ptCount val="5"/>
                <c:pt idx="0">
                  <c:v>Corridors 1</c:v>
                </c:pt>
                <c:pt idx="1">
                  <c:v>Corridors 2</c:v>
                </c:pt>
                <c:pt idx="2">
                  <c:v>Corridors 3</c:v>
                </c:pt>
                <c:pt idx="3">
                  <c:v>Corridors 4</c:v>
                </c:pt>
                <c:pt idx="4">
                  <c:v>Corridors 5</c:v>
                </c:pt>
              </c:strCache>
            </c:strRef>
          </c:cat>
          <c:val>
            <c:numRef>
              <c:f>'NEW Runtime'!$J$23:$N$23</c:f>
              <c:numCache>
                <c:formatCode>0</c:formatCode>
                <c:ptCount val="5"/>
                <c:pt idx="0">
                  <c:v>2362</c:v>
                </c:pt>
                <c:pt idx="1">
                  <c:v>4951.2</c:v>
                </c:pt>
                <c:pt idx="2">
                  <c:v>1358.5</c:v>
                </c:pt>
                <c:pt idx="3">
                  <c:v>2281.8000000000002</c:v>
                </c:pt>
                <c:pt idx="4">
                  <c:v>942.8</c:v>
                </c:pt>
              </c:numCache>
            </c:numRef>
          </c:val>
          <c:smooth val="0"/>
          <c:extLst>
            <c:ext xmlns:c16="http://schemas.microsoft.com/office/drawing/2014/chart" uri="{C3380CC4-5D6E-409C-BE32-E72D297353CC}">
              <c16:uniqueId val="{00000003-58FD-4A3E-8F05-E0C5C93F3386}"/>
            </c:ext>
          </c:extLst>
        </c:ser>
        <c:ser>
          <c:idx val="4"/>
          <c:order val="4"/>
          <c:tx>
            <c:strRef>
              <c:f>'NEW Runtime'!$I$24</c:f>
              <c:strCache>
                <c:ptCount val="1"/>
                <c:pt idx="0">
                  <c:v>EMLA</c:v>
                </c:pt>
              </c:strCache>
            </c:strRef>
          </c:tx>
          <c:spPr>
            <a:ln w="22225" cap="rnd">
              <a:solidFill>
                <a:schemeClr val="accent5"/>
              </a:solidFill>
              <a:round/>
            </a:ln>
            <a:effectLst/>
          </c:spPr>
          <c:marker>
            <c:symbol val="star"/>
            <c:size val="6"/>
            <c:spPr>
              <a:noFill/>
              <a:ln w="9525">
                <a:solidFill>
                  <a:schemeClr val="accent5"/>
                </a:solidFill>
                <a:round/>
              </a:ln>
              <a:effectLst/>
            </c:spPr>
          </c:marker>
          <c:cat>
            <c:strRef>
              <c:f>'NEW Runtime'!$J$19:$N$19</c:f>
              <c:strCache>
                <c:ptCount val="5"/>
                <c:pt idx="0">
                  <c:v>Corridors 1</c:v>
                </c:pt>
                <c:pt idx="1">
                  <c:v>Corridors 2</c:v>
                </c:pt>
                <c:pt idx="2">
                  <c:v>Corridors 3</c:v>
                </c:pt>
                <c:pt idx="3">
                  <c:v>Corridors 4</c:v>
                </c:pt>
                <c:pt idx="4">
                  <c:v>Corridors 5</c:v>
                </c:pt>
              </c:strCache>
            </c:strRef>
          </c:cat>
          <c:val>
            <c:numRef>
              <c:f>'NEW Runtime'!$J$24:$N$24</c:f>
              <c:numCache>
                <c:formatCode>0</c:formatCode>
                <c:ptCount val="5"/>
                <c:pt idx="0">
                  <c:v>5389.4666666666662</c:v>
                </c:pt>
                <c:pt idx="1">
                  <c:v>5113.333333333333</c:v>
                </c:pt>
                <c:pt idx="2">
                  <c:v>1869</c:v>
                </c:pt>
                <c:pt idx="3">
                  <c:v>5126</c:v>
                </c:pt>
                <c:pt idx="4">
                  <c:v>4031.2</c:v>
                </c:pt>
              </c:numCache>
            </c:numRef>
          </c:val>
          <c:smooth val="0"/>
          <c:extLst>
            <c:ext xmlns:c16="http://schemas.microsoft.com/office/drawing/2014/chart" uri="{C3380CC4-5D6E-409C-BE32-E72D297353CC}">
              <c16:uniqueId val="{00000004-58FD-4A3E-8F05-E0C5C93F3386}"/>
            </c:ext>
          </c:extLst>
        </c:ser>
        <c:dLbls>
          <c:showLegendKey val="0"/>
          <c:showVal val="0"/>
          <c:showCatName val="0"/>
          <c:showSerName val="0"/>
          <c:showPercent val="0"/>
          <c:showBubbleSize val="0"/>
        </c:dLbls>
        <c:marker val="1"/>
        <c:smooth val="0"/>
        <c:axId val="501141599"/>
        <c:axId val="611837071"/>
      </c:lineChart>
      <c:catAx>
        <c:axId val="5011415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cap="all" spc="120" normalizeH="0" baseline="0">
                <a:solidFill>
                  <a:schemeClr val="tx1">
                    <a:lumMod val="65000"/>
                    <a:lumOff val="35000"/>
                  </a:schemeClr>
                </a:solidFill>
                <a:latin typeface="+mn-lt"/>
                <a:ea typeface="+mn-ea"/>
                <a:cs typeface="+mn-cs"/>
              </a:defRPr>
            </a:pPr>
            <a:endParaRPr lang="en-NL"/>
          </a:p>
        </c:txPr>
        <c:crossAx val="611837071"/>
        <c:crosses val="autoZero"/>
        <c:auto val="1"/>
        <c:lblAlgn val="ctr"/>
        <c:lblOffset val="100"/>
        <c:noMultiLvlLbl val="0"/>
      </c:catAx>
      <c:valAx>
        <c:axId val="611837071"/>
        <c:scaling>
          <c:orientation val="minMax"/>
        </c:scaling>
        <c:delete val="0"/>
        <c:axPos val="l"/>
        <c:title>
          <c:tx>
            <c:rich>
              <a:bodyPr rot="-5400000" spcFirstLastPara="1" vertOverflow="ellipsis" vert="horz" wrap="square" anchor="ctr" anchorCtr="1"/>
              <a:lstStyle/>
              <a:p>
                <a:pPr>
                  <a:defRPr sz="1200" b="0" i="0" u="none" strike="noStrike" kern="1200" cap="all" baseline="0">
                    <a:solidFill>
                      <a:schemeClr val="tx1">
                        <a:lumMod val="65000"/>
                        <a:lumOff val="35000"/>
                      </a:schemeClr>
                    </a:solidFill>
                    <a:latin typeface="+mn-lt"/>
                    <a:ea typeface="+mn-ea"/>
                    <a:cs typeface="+mn-cs"/>
                  </a:defRPr>
                </a:pPr>
                <a:r>
                  <a:rPr lang="en-US"/>
                  <a:t>Runtime (seconds)</a:t>
                </a:r>
              </a:p>
            </c:rich>
          </c:tx>
          <c:overlay val="0"/>
          <c:spPr>
            <a:noFill/>
            <a:ln>
              <a:noFill/>
            </a:ln>
            <a:effectLst/>
          </c:spPr>
          <c:txPr>
            <a:bodyPr rot="-5400000" spcFirstLastPara="1" vertOverflow="ellipsis" vert="horz" wrap="square" anchor="ctr" anchorCtr="1"/>
            <a:lstStyle/>
            <a:p>
              <a:pPr>
                <a:defRPr sz="1200" b="0" i="0" u="none" strike="noStrike" kern="1200" cap="all" baseline="0">
                  <a:solidFill>
                    <a:schemeClr val="tx1">
                      <a:lumMod val="65000"/>
                      <a:lumOff val="35000"/>
                    </a:schemeClr>
                  </a:solidFill>
                  <a:latin typeface="+mn-lt"/>
                  <a:ea typeface="+mn-ea"/>
                  <a:cs typeface="+mn-cs"/>
                </a:defRPr>
              </a:pPr>
              <a:endParaRPr lang="en-NL"/>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NL"/>
          </a:p>
        </c:txPr>
        <c:crossAx val="501141599"/>
        <c:crosses val="autoZero"/>
        <c:crossBetween val="between"/>
        <c:dispUnits>
          <c:builtInUnit val="thousands"/>
        </c:dispUnits>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1200" b="0" i="0" u="none" strike="noStrike" kern="1200" baseline="0">
                <a:solidFill>
                  <a:schemeClr val="tx1">
                    <a:lumMod val="65000"/>
                    <a:lumOff val="35000"/>
                  </a:schemeClr>
                </a:solidFill>
                <a:latin typeface="+mn-lt"/>
                <a:ea typeface="+mn-ea"/>
                <a:cs typeface="+mn-cs"/>
              </a:defRPr>
            </a:pPr>
            <a:endParaRPr lang="en-NL"/>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sz="1200"/>
      </a:pPr>
      <a:endParaRPr lang="en-N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'NEW Runtime'!$I$27</c:f>
              <c:strCache>
                <c:ptCount val="1"/>
                <c:pt idx="0">
                  <c:v>A*+OD+ID</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'NEW Runtime'!$J$26:$N$26</c:f>
              <c:strCache>
                <c:ptCount val="5"/>
                <c:pt idx="0">
                  <c:v>Overlapping Waypoints 1</c:v>
                </c:pt>
                <c:pt idx="1">
                  <c:v>Overlapping Waypoints 2</c:v>
                </c:pt>
                <c:pt idx="2">
                  <c:v>Overlapping Waypoints 3</c:v>
                </c:pt>
                <c:pt idx="3">
                  <c:v>Overlapping Waypoints 4</c:v>
                </c:pt>
                <c:pt idx="4">
                  <c:v>Overlapping Waypoints 5</c:v>
                </c:pt>
              </c:strCache>
            </c:strRef>
          </c:cat>
          <c:val>
            <c:numRef>
              <c:f>'NEW Runtime'!$J$27:$N$27</c:f>
              <c:numCache>
                <c:formatCode>0</c:formatCode>
                <c:ptCount val="5"/>
                <c:pt idx="0">
                  <c:v>2414.5</c:v>
                </c:pt>
                <c:pt idx="1">
                  <c:v>7122.8</c:v>
                </c:pt>
                <c:pt idx="2">
                  <c:v>14089.4</c:v>
                </c:pt>
                <c:pt idx="3">
                  <c:v>4889.1000000000004</c:v>
                </c:pt>
                <c:pt idx="4">
                  <c:v>12960.9</c:v>
                </c:pt>
              </c:numCache>
            </c:numRef>
          </c:val>
          <c:smooth val="0"/>
          <c:extLst>
            <c:ext xmlns:c16="http://schemas.microsoft.com/office/drawing/2014/chart" uri="{C3380CC4-5D6E-409C-BE32-E72D297353CC}">
              <c16:uniqueId val="{00000000-E95B-4137-9A10-7526BB288559}"/>
            </c:ext>
          </c:extLst>
        </c:ser>
        <c:ser>
          <c:idx val="1"/>
          <c:order val="1"/>
          <c:tx>
            <c:strRef>
              <c:f>'NEW Runtime'!$I$28</c:f>
              <c:strCache>
                <c:ptCount val="1"/>
                <c:pt idx="0">
                  <c:v>BCP-MAPFW</c:v>
                </c:pt>
              </c:strCache>
            </c:strRef>
          </c:tx>
          <c:spPr>
            <a:ln w="22225" cap="rnd">
              <a:solidFill>
                <a:schemeClr val="accent2"/>
              </a:solidFill>
              <a:prstDash val="dash"/>
              <a:round/>
            </a:ln>
            <a:effectLst/>
          </c:spPr>
          <c:marker>
            <c:symbol val="square"/>
            <c:size val="6"/>
            <c:spPr>
              <a:solidFill>
                <a:schemeClr val="accent2"/>
              </a:solidFill>
              <a:ln w="9525">
                <a:solidFill>
                  <a:schemeClr val="accent2"/>
                </a:solidFill>
                <a:round/>
              </a:ln>
              <a:effectLst/>
            </c:spPr>
          </c:marker>
          <c:cat>
            <c:strRef>
              <c:f>'NEW Runtime'!$J$26:$N$26</c:f>
              <c:strCache>
                <c:ptCount val="5"/>
                <c:pt idx="0">
                  <c:v>Overlapping Waypoints 1</c:v>
                </c:pt>
                <c:pt idx="1">
                  <c:v>Overlapping Waypoints 2</c:v>
                </c:pt>
                <c:pt idx="2">
                  <c:v>Overlapping Waypoints 3</c:v>
                </c:pt>
                <c:pt idx="3">
                  <c:v>Overlapping Waypoints 4</c:v>
                </c:pt>
                <c:pt idx="4">
                  <c:v>Overlapping Waypoints 5</c:v>
                </c:pt>
              </c:strCache>
            </c:strRef>
          </c:cat>
          <c:val>
            <c:numRef>
              <c:f>'NEW Runtime'!$J$28:$N$28</c:f>
              <c:numCache>
                <c:formatCode>0</c:formatCode>
                <c:ptCount val="5"/>
                <c:pt idx="0">
                  <c:v>14.5</c:v>
                </c:pt>
                <c:pt idx="1">
                  <c:v>102.3</c:v>
                </c:pt>
                <c:pt idx="2">
                  <c:v>3131</c:v>
                </c:pt>
                <c:pt idx="3">
                  <c:v>5216</c:v>
                </c:pt>
                <c:pt idx="4">
                  <c:v>17295.2</c:v>
                </c:pt>
              </c:numCache>
            </c:numRef>
          </c:val>
          <c:smooth val="0"/>
          <c:extLst>
            <c:ext xmlns:c16="http://schemas.microsoft.com/office/drawing/2014/chart" uri="{C3380CC4-5D6E-409C-BE32-E72D297353CC}">
              <c16:uniqueId val="{00000001-E95B-4137-9A10-7526BB288559}"/>
            </c:ext>
          </c:extLst>
        </c:ser>
        <c:ser>
          <c:idx val="2"/>
          <c:order val="2"/>
          <c:tx>
            <c:strRef>
              <c:f>'NEW Runtime'!$I$29</c:f>
              <c:strCache>
                <c:ptCount val="1"/>
                <c:pt idx="0">
                  <c:v>CBSW</c:v>
                </c:pt>
              </c:strCache>
            </c:strRef>
          </c:tx>
          <c:spPr>
            <a:ln w="22225" cap="rnd">
              <a:solidFill>
                <a:schemeClr val="accent6"/>
              </a:solidFill>
              <a:round/>
            </a:ln>
            <a:effectLst/>
          </c:spPr>
          <c:marker>
            <c:symbol val="triangle"/>
            <c:size val="6"/>
            <c:spPr>
              <a:solidFill>
                <a:schemeClr val="accent3"/>
              </a:solidFill>
              <a:ln w="9525">
                <a:solidFill>
                  <a:schemeClr val="accent6"/>
                </a:solidFill>
                <a:round/>
              </a:ln>
              <a:effectLst/>
            </c:spPr>
          </c:marker>
          <c:cat>
            <c:strRef>
              <c:f>'NEW Runtime'!$J$26:$N$26</c:f>
              <c:strCache>
                <c:ptCount val="5"/>
                <c:pt idx="0">
                  <c:v>Overlapping Waypoints 1</c:v>
                </c:pt>
                <c:pt idx="1">
                  <c:v>Overlapping Waypoints 2</c:v>
                </c:pt>
                <c:pt idx="2">
                  <c:v>Overlapping Waypoints 3</c:v>
                </c:pt>
                <c:pt idx="3">
                  <c:v>Overlapping Waypoints 4</c:v>
                </c:pt>
                <c:pt idx="4">
                  <c:v>Overlapping Waypoints 5</c:v>
                </c:pt>
              </c:strCache>
            </c:strRef>
          </c:cat>
          <c:val>
            <c:numRef>
              <c:f>'NEW Runtime'!$J$29:$N$29</c:f>
              <c:numCache>
                <c:formatCode>0</c:formatCode>
                <c:ptCount val="5"/>
                <c:pt idx="0">
                  <c:v>633.20000000000005</c:v>
                </c:pt>
                <c:pt idx="1">
                  <c:v>1610.8</c:v>
                </c:pt>
                <c:pt idx="2">
                  <c:v>1189.3</c:v>
                </c:pt>
                <c:pt idx="3">
                  <c:v>1171.4000000000001</c:v>
                </c:pt>
                <c:pt idx="4">
                  <c:v>2319.5</c:v>
                </c:pt>
              </c:numCache>
            </c:numRef>
          </c:val>
          <c:smooth val="0"/>
          <c:extLst>
            <c:ext xmlns:c16="http://schemas.microsoft.com/office/drawing/2014/chart" uri="{C3380CC4-5D6E-409C-BE32-E72D297353CC}">
              <c16:uniqueId val="{00000002-E95B-4137-9A10-7526BB288559}"/>
            </c:ext>
          </c:extLst>
        </c:ser>
        <c:ser>
          <c:idx val="3"/>
          <c:order val="3"/>
          <c:tx>
            <c:strRef>
              <c:f>'NEW Runtime'!$I$30</c:f>
              <c:strCache>
                <c:ptCount val="1"/>
                <c:pt idx="0">
                  <c:v>WM*</c:v>
                </c:pt>
              </c:strCache>
            </c:strRef>
          </c:tx>
          <c:spPr>
            <a:ln w="22225" cap="rnd">
              <a:solidFill>
                <a:schemeClr val="accent4"/>
              </a:solidFill>
              <a:round/>
            </a:ln>
            <a:effectLst/>
          </c:spPr>
          <c:marker>
            <c:symbol val="x"/>
            <c:size val="6"/>
            <c:spPr>
              <a:noFill/>
              <a:ln w="9525">
                <a:solidFill>
                  <a:schemeClr val="accent4"/>
                </a:solidFill>
                <a:round/>
              </a:ln>
              <a:effectLst/>
            </c:spPr>
          </c:marker>
          <c:cat>
            <c:strRef>
              <c:f>'NEW Runtime'!$J$26:$N$26</c:f>
              <c:strCache>
                <c:ptCount val="5"/>
                <c:pt idx="0">
                  <c:v>Overlapping Waypoints 1</c:v>
                </c:pt>
                <c:pt idx="1">
                  <c:v>Overlapping Waypoints 2</c:v>
                </c:pt>
                <c:pt idx="2">
                  <c:v>Overlapping Waypoints 3</c:v>
                </c:pt>
                <c:pt idx="3">
                  <c:v>Overlapping Waypoints 4</c:v>
                </c:pt>
                <c:pt idx="4">
                  <c:v>Overlapping Waypoints 5</c:v>
                </c:pt>
              </c:strCache>
            </c:strRef>
          </c:cat>
          <c:val>
            <c:numRef>
              <c:f>'NEW Runtime'!$J$30:$N$30</c:f>
              <c:numCache>
                <c:formatCode>0</c:formatCode>
                <c:ptCount val="5"/>
                <c:pt idx="0">
                  <c:v>65.3</c:v>
                </c:pt>
                <c:pt idx="1">
                  <c:v>115.6</c:v>
                </c:pt>
                <c:pt idx="2">
                  <c:v>112.4</c:v>
                </c:pt>
                <c:pt idx="3">
                  <c:v>201</c:v>
                </c:pt>
                <c:pt idx="4">
                  <c:v>614.9</c:v>
                </c:pt>
              </c:numCache>
            </c:numRef>
          </c:val>
          <c:smooth val="0"/>
          <c:extLst>
            <c:ext xmlns:c16="http://schemas.microsoft.com/office/drawing/2014/chart" uri="{C3380CC4-5D6E-409C-BE32-E72D297353CC}">
              <c16:uniqueId val="{00000003-E95B-4137-9A10-7526BB288559}"/>
            </c:ext>
          </c:extLst>
        </c:ser>
        <c:ser>
          <c:idx val="4"/>
          <c:order val="4"/>
          <c:tx>
            <c:strRef>
              <c:f>'NEW Runtime'!$I$31</c:f>
              <c:strCache>
                <c:ptCount val="1"/>
                <c:pt idx="0">
                  <c:v>EMLA</c:v>
                </c:pt>
              </c:strCache>
            </c:strRef>
          </c:tx>
          <c:spPr>
            <a:ln w="22225" cap="rnd">
              <a:solidFill>
                <a:schemeClr val="accent5"/>
              </a:solidFill>
              <a:round/>
            </a:ln>
            <a:effectLst/>
          </c:spPr>
          <c:marker>
            <c:symbol val="star"/>
            <c:size val="6"/>
            <c:spPr>
              <a:noFill/>
              <a:ln w="9525">
                <a:solidFill>
                  <a:schemeClr val="accent5"/>
                </a:solidFill>
                <a:round/>
              </a:ln>
              <a:effectLst/>
            </c:spPr>
          </c:marker>
          <c:cat>
            <c:strRef>
              <c:f>'NEW Runtime'!$J$26:$N$26</c:f>
              <c:strCache>
                <c:ptCount val="5"/>
                <c:pt idx="0">
                  <c:v>Overlapping Waypoints 1</c:v>
                </c:pt>
                <c:pt idx="1">
                  <c:v>Overlapping Waypoints 2</c:v>
                </c:pt>
                <c:pt idx="2">
                  <c:v>Overlapping Waypoints 3</c:v>
                </c:pt>
                <c:pt idx="3">
                  <c:v>Overlapping Waypoints 4</c:v>
                </c:pt>
                <c:pt idx="4">
                  <c:v>Overlapping Waypoints 5</c:v>
                </c:pt>
              </c:strCache>
            </c:strRef>
          </c:cat>
          <c:val>
            <c:numRef>
              <c:f>'NEW Runtime'!$J$31:$N$31</c:f>
              <c:numCache>
                <c:formatCode>0</c:formatCode>
                <c:ptCount val="5"/>
                <c:pt idx="0">
                  <c:v>36.4</c:v>
                </c:pt>
                <c:pt idx="1">
                  <c:v>31.7</c:v>
                </c:pt>
                <c:pt idx="2">
                  <c:v>35.700000000000003</c:v>
                </c:pt>
                <c:pt idx="3">
                  <c:v>45.9</c:v>
                </c:pt>
                <c:pt idx="4">
                  <c:v>45.9</c:v>
                </c:pt>
              </c:numCache>
            </c:numRef>
          </c:val>
          <c:smooth val="0"/>
          <c:extLst>
            <c:ext xmlns:c16="http://schemas.microsoft.com/office/drawing/2014/chart" uri="{C3380CC4-5D6E-409C-BE32-E72D297353CC}">
              <c16:uniqueId val="{00000004-E95B-4137-9A10-7526BB288559}"/>
            </c:ext>
          </c:extLst>
        </c:ser>
        <c:dLbls>
          <c:showLegendKey val="0"/>
          <c:showVal val="0"/>
          <c:showCatName val="0"/>
          <c:showSerName val="0"/>
          <c:showPercent val="0"/>
          <c:showBubbleSize val="0"/>
        </c:dLbls>
        <c:marker val="1"/>
        <c:smooth val="0"/>
        <c:axId val="501141599"/>
        <c:axId val="611837071"/>
      </c:lineChart>
      <c:catAx>
        <c:axId val="5011415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cap="all" spc="120" normalizeH="0" baseline="0">
                <a:solidFill>
                  <a:schemeClr val="tx1">
                    <a:lumMod val="65000"/>
                    <a:lumOff val="35000"/>
                  </a:schemeClr>
                </a:solidFill>
                <a:latin typeface="+mn-lt"/>
                <a:ea typeface="+mn-ea"/>
                <a:cs typeface="+mn-cs"/>
              </a:defRPr>
            </a:pPr>
            <a:endParaRPr lang="en-NL"/>
          </a:p>
        </c:txPr>
        <c:crossAx val="611837071"/>
        <c:crosses val="autoZero"/>
        <c:auto val="1"/>
        <c:lblAlgn val="ctr"/>
        <c:lblOffset val="100"/>
        <c:noMultiLvlLbl val="0"/>
      </c:catAx>
      <c:valAx>
        <c:axId val="611837071"/>
        <c:scaling>
          <c:orientation val="minMax"/>
        </c:scaling>
        <c:delete val="0"/>
        <c:axPos val="l"/>
        <c:title>
          <c:tx>
            <c:rich>
              <a:bodyPr rot="-5400000" spcFirstLastPara="1" vertOverflow="ellipsis" vert="horz" wrap="square" anchor="ctr" anchorCtr="1"/>
              <a:lstStyle/>
              <a:p>
                <a:pPr>
                  <a:defRPr sz="1200" b="0" i="0" u="none" strike="noStrike" kern="1200" cap="all" baseline="0">
                    <a:solidFill>
                      <a:schemeClr val="tx1">
                        <a:lumMod val="65000"/>
                        <a:lumOff val="35000"/>
                      </a:schemeClr>
                    </a:solidFill>
                    <a:latin typeface="+mn-lt"/>
                    <a:ea typeface="+mn-ea"/>
                    <a:cs typeface="+mn-cs"/>
                  </a:defRPr>
                </a:pPr>
                <a:r>
                  <a:rPr lang="en-US"/>
                  <a:t>Runtime (seconds)</a:t>
                </a:r>
              </a:p>
            </c:rich>
          </c:tx>
          <c:overlay val="0"/>
          <c:spPr>
            <a:noFill/>
            <a:ln>
              <a:noFill/>
            </a:ln>
            <a:effectLst/>
          </c:spPr>
          <c:txPr>
            <a:bodyPr rot="-5400000" spcFirstLastPara="1" vertOverflow="ellipsis" vert="horz" wrap="square" anchor="ctr" anchorCtr="1"/>
            <a:lstStyle/>
            <a:p>
              <a:pPr>
                <a:defRPr sz="1200" b="0" i="0" u="none" strike="noStrike" kern="1200" cap="all" baseline="0">
                  <a:solidFill>
                    <a:schemeClr val="tx1">
                      <a:lumMod val="65000"/>
                      <a:lumOff val="35000"/>
                    </a:schemeClr>
                  </a:solidFill>
                  <a:latin typeface="+mn-lt"/>
                  <a:ea typeface="+mn-ea"/>
                  <a:cs typeface="+mn-cs"/>
                </a:defRPr>
              </a:pPr>
              <a:endParaRPr lang="en-NL"/>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NL"/>
          </a:p>
        </c:txPr>
        <c:crossAx val="501141599"/>
        <c:crosses val="autoZero"/>
        <c:crossBetween val="between"/>
        <c:dispUnits>
          <c:builtInUnit val="thousands"/>
        </c:dispUnits>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1200" b="0" i="0" u="none" strike="noStrike" kern="1200" baseline="0">
                <a:solidFill>
                  <a:schemeClr val="tx1">
                    <a:lumMod val="65000"/>
                    <a:lumOff val="35000"/>
                  </a:schemeClr>
                </a:solidFill>
                <a:latin typeface="+mn-lt"/>
                <a:ea typeface="+mn-ea"/>
                <a:cs typeface="+mn-cs"/>
              </a:defRPr>
            </a:pPr>
            <a:endParaRPr lang="en-NL"/>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sz="1200"/>
      </a:pPr>
      <a:endParaRPr lang="en-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30</xdr:col>
      <xdr:colOff>496907</xdr:colOff>
      <xdr:row>32</xdr:row>
      <xdr:rowOff>171510</xdr:rowOff>
    </xdr:from>
    <xdr:to>
      <xdr:col>48</xdr:col>
      <xdr:colOff>519545</xdr:colOff>
      <xdr:row>62</xdr:row>
      <xdr:rowOff>138546</xdr:rowOff>
    </xdr:to>
    <xdr:graphicFrame macro="">
      <xdr:nvGraphicFramePr>
        <xdr:cNvPr id="2" name="Chart 1">
          <a:extLst>
            <a:ext uri="{FF2B5EF4-FFF2-40B4-BE49-F238E27FC236}">
              <a16:creationId xmlns:a16="http://schemas.microsoft.com/office/drawing/2014/main" id="{2D623416-A375-4B09-8C90-527B13125F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831272</xdr:colOff>
      <xdr:row>2</xdr:row>
      <xdr:rowOff>86591</xdr:rowOff>
    </xdr:from>
    <xdr:to>
      <xdr:col>30</xdr:col>
      <xdr:colOff>209549</xdr:colOff>
      <xdr:row>31</xdr:row>
      <xdr:rowOff>19050</xdr:rowOff>
    </xdr:to>
    <xdr:graphicFrame macro="">
      <xdr:nvGraphicFramePr>
        <xdr:cNvPr id="11" name="Chart 10">
          <a:extLst>
            <a:ext uri="{FF2B5EF4-FFF2-40B4-BE49-F238E27FC236}">
              <a16:creationId xmlns:a16="http://schemas.microsoft.com/office/drawing/2014/main" id="{A8645EB7-111E-4829-84A2-3C0E60EE2F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324691</xdr:colOff>
      <xdr:row>32</xdr:row>
      <xdr:rowOff>168289</xdr:rowOff>
    </xdr:from>
    <xdr:to>
      <xdr:col>33</xdr:col>
      <xdr:colOff>606135</xdr:colOff>
      <xdr:row>62</xdr:row>
      <xdr:rowOff>142311</xdr:rowOff>
    </xdr:to>
    <xdr:graphicFrame macro="">
      <xdr:nvGraphicFramePr>
        <xdr:cNvPr id="13" name="Chart 12">
          <a:extLst>
            <a:ext uri="{FF2B5EF4-FFF2-40B4-BE49-F238E27FC236}">
              <a16:creationId xmlns:a16="http://schemas.microsoft.com/office/drawing/2014/main" id="{F40C242F-C3B5-49E1-8AF0-5FD7FAC081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459796</xdr:colOff>
      <xdr:row>1</xdr:row>
      <xdr:rowOff>189140</xdr:rowOff>
    </xdr:from>
    <xdr:to>
      <xdr:col>48</xdr:col>
      <xdr:colOff>469322</xdr:colOff>
      <xdr:row>32</xdr:row>
      <xdr:rowOff>3463</xdr:rowOff>
    </xdr:to>
    <xdr:graphicFrame macro="">
      <xdr:nvGraphicFramePr>
        <xdr:cNvPr id="15" name="Chart 14">
          <a:extLst>
            <a:ext uri="{FF2B5EF4-FFF2-40B4-BE49-F238E27FC236}">
              <a16:creationId xmlns:a16="http://schemas.microsoft.com/office/drawing/2014/main" id="{C446043F-DCA1-45B2-9A11-9E5E874A9C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18</xdr:col>
      <xdr:colOff>357187</xdr:colOff>
      <xdr:row>0</xdr:row>
      <xdr:rowOff>71437</xdr:rowOff>
    </xdr:from>
    <xdr:to>
      <xdr:col>35</xdr:col>
      <xdr:colOff>578146</xdr:colOff>
      <xdr:row>29</xdr:row>
      <xdr:rowOff>26308</xdr:rowOff>
    </xdr:to>
    <xdr:graphicFrame macro="">
      <xdr:nvGraphicFramePr>
        <xdr:cNvPr id="2" name="Chart 1">
          <a:extLst>
            <a:ext uri="{FF2B5EF4-FFF2-40B4-BE49-F238E27FC236}">
              <a16:creationId xmlns:a16="http://schemas.microsoft.com/office/drawing/2014/main" id="{6CD42969-197B-45A6-8D21-1C0D9D5050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381000</xdr:colOff>
      <xdr:row>30</xdr:row>
      <xdr:rowOff>119062</xdr:rowOff>
    </xdr:from>
    <xdr:to>
      <xdr:col>35</xdr:col>
      <xdr:colOff>601959</xdr:colOff>
      <xdr:row>59</xdr:row>
      <xdr:rowOff>73933</xdr:rowOff>
    </xdr:to>
    <xdr:graphicFrame macro="">
      <xdr:nvGraphicFramePr>
        <xdr:cNvPr id="3" name="Chart 2">
          <a:extLst>
            <a:ext uri="{FF2B5EF4-FFF2-40B4-BE49-F238E27FC236}">
              <a16:creationId xmlns:a16="http://schemas.microsoft.com/office/drawing/2014/main" id="{8F42264A-C6E1-498D-A47A-2806EDAA3D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357187</xdr:colOff>
      <xdr:row>0</xdr:row>
      <xdr:rowOff>71437</xdr:rowOff>
    </xdr:from>
    <xdr:to>
      <xdr:col>53</xdr:col>
      <xdr:colOff>578146</xdr:colOff>
      <xdr:row>29</xdr:row>
      <xdr:rowOff>26308</xdr:rowOff>
    </xdr:to>
    <xdr:graphicFrame macro="">
      <xdr:nvGraphicFramePr>
        <xdr:cNvPr id="4" name="Chart 3">
          <a:extLst>
            <a:ext uri="{FF2B5EF4-FFF2-40B4-BE49-F238E27FC236}">
              <a16:creationId xmlns:a16="http://schemas.microsoft.com/office/drawing/2014/main" id="{29838B3A-3B3D-4D2C-BE7D-9143F5EC2E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381000</xdr:colOff>
      <xdr:row>30</xdr:row>
      <xdr:rowOff>119062</xdr:rowOff>
    </xdr:from>
    <xdr:to>
      <xdr:col>53</xdr:col>
      <xdr:colOff>601959</xdr:colOff>
      <xdr:row>59</xdr:row>
      <xdr:rowOff>73933</xdr:rowOff>
    </xdr:to>
    <xdr:graphicFrame macro="">
      <xdr:nvGraphicFramePr>
        <xdr:cNvPr id="5" name="Chart 4">
          <a:extLst>
            <a:ext uri="{FF2B5EF4-FFF2-40B4-BE49-F238E27FC236}">
              <a16:creationId xmlns:a16="http://schemas.microsoft.com/office/drawing/2014/main" id="{3B342FB6-03B6-4B3B-AE24-6AA03488AE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6" xr16:uid="{36ACE604-FE4B-4584-B4A1-638F621976B0}" autoFormatId="16" applyNumberFormats="0" applyBorderFormats="0" applyFontFormats="0" applyPatternFormats="0" applyAlignmentFormats="0" applyWidthHeightFormats="0">
  <queryTableRefresh nextId="8" unboundColumnsRight="1">
    <queryTableFields count="5">
      <queryTableField id="1" name="benchmark" tableColumnId="1"/>
      <queryTableField id="2" name="algorithm" tableColumnId="2"/>
      <queryTableField id="4" name="time" tableColumnId="4"/>
      <queryTableField id="6" name="solved" tableColumnId="6"/>
      <queryTableField id="7" dataBound="0" tableColumnId="7"/>
    </queryTableFields>
    <queryTableDeletedFields count="2">
      <deletedField name="version"/>
      <deletedField name="cost"/>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B7E6510D-E727-4176-9FE8-493F7E6BDC0D}" autoFormatId="16" applyNumberFormats="0" applyBorderFormats="0" applyFontFormats="0" applyPatternFormats="0" applyAlignmentFormats="0" applyWidthHeightFormats="0">
  <queryTableRefresh nextId="9" unboundColumnsRight="1">
    <queryTableFields count="5">
      <queryTableField id="2" name="benchmark" tableColumnId="2"/>
      <queryTableField id="3" name="algorithm" tableColumnId="3"/>
      <queryTableField id="6" name="cost" tableColumnId="6"/>
      <queryTableField id="7" name="time" tableColumnId="7"/>
      <queryTableField id="8" dataBound="0" tableColumnId="8"/>
    </queryTableFields>
    <queryTableDeletedFields count="3">
      <deletedField name="benchmark_id"/>
      <deletedField name="solution_id"/>
      <deletedField name="version"/>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06A5B5A-E7B6-499B-8D85-2C6C51A490DF}" name="Timon_export_20200529_2" displayName="Timon_export_20200529_2" ref="A1:E1060" tableType="queryTable" totalsRowShown="0">
  <autoFilter ref="A1:E1060" xr:uid="{1BD51B78-FFFC-42A1-9DE5-20F212643C22}"/>
  <tableColumns count="5">
    <tableColumn id="1" xr3:uid="{8C69899F-6E2D-47FD-B556-ACE5F1E37409}" uniqueName="1" name="benchmark" queryTableFieldId="1" dataDxfId="30"/>
    <tableColumn id="2" xr3:uid="{4CACC518-2DF7-42F7-96E5-717B0CC6E978}" uniqueName="2" name="algorithm" queryTableFieldId="2" dataDxfId="29"/>
    <tableColumn id="4" xr3:uid="{2B73AECD-6023-4DB4-AF77-D658E5D90C29}" uniqueName="4" name="time" queryTableFieldId="4"/>
    <tableColumn id="6" xr3:uid="{3A9334B8-F55A-4EA4-A6E2-123B4F56F7B2}" uniqueName="6" name="solved" queryTableFieldId="6" dataDxfId="28"/>
    <tableColumn id="7" xr3:uid="{470B873C-BAC6-4332-BBA0-52325CFD7EE2}" uniqueName="7" name="Actual" queryTableFieldId="7" dataDxfId="27">
      <calculatedColumnFormula>IF(Timon_export_20200529_2[[#This Row],[solved]]="f",_xlfn.MAXIFS($C:$C,$A:$A,A2),Timon_export_20200529_2[[#This Row],[time]])</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E8314F9-7E96-49CA-A8EE-B5B267FE5713}" name="characteristics_experiment_data" displayName="characteristics_experiment_data" ref="A1:E1014" tableType="queryTable" totalsRowShown="0">
  <autoFilter ref="A1:E1014" xr:uid="{49DD8D18-34D8-4F2F-8095-89A9076057CE}"/>
  <sortState xmlns:xlrd2="http://schemas.microsoft.com/office/spreadsheetml/2017/richdata2" ref="A2:E1014">
    <sortCondition ref="A1:A1014"/>
  </sortState>
  <tableColumns count="5">
    <tableColumn id="2" xr3:uid="{E20A8190-A4EB-4FC7-BCB7-12FC5034A851}" uniqueName="2" name="benchmark" queryTableFieldId="2" dataDxfId="26"/>
    <tableColumn id="3" xr3:uid="{8A57BFD4-D464-4F05-9A30-D263465B0E96}" uniqueName="3" name="algorithm" queryTableFieldId="3" dataDxfId="25"/>
    <tableColumn id="6" xr3:uid="{D3FB9876-5064-4902-B458-93B1BECB9BD0}" uniqueName="6" name="cost" queryTableFieldId="6"/>
    <tableColumn id="7" xr3:uid="{07F4A714-C9A0-464C-8E36-4E72EADC9F06}" uniqueName="7" name="time" queryTableFieldId="7"/>
    <tableColumn id="8" xr3:uid="{45813156-42A1-4D8F-B229-1506BD42A8B6}" uniqueName="8" name="Actual" queryTableFieldId="8" dataDxfId="24">
      <calculatedColumnFormula>IF(OR(characteristics_experiment_data[[#This Row],[cost]]="",characteristics_experiment_data[[#This Row],[time]]&gt;20000),20000,characteristics_experiment_data[[#This Row],[time]])</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6706D00-895F-4798-ABEB-2A366B81174A}" name="Table6" displayName="Table6" ref="I5:O10" totalsRowShown="0">
  <autoFilter ref="I5:O10" xr:uid="{23287B21-E992-49B0-BEEC-58A52BFC1BE0}"/>
  <tableColumns count="7">
    <tableColumn id="1" xr3:uid="{6DEB6CCD-90C2-45C2-AAE2-E5C7F64A9BD7}" name="Algorithm"/>
    <tableColumn id="2" xr3:uid="{030BF491-462A-4957-84D6-995C96E2CC62}" name="Average Degree 1" dataDxfId="23">
      <calculatedColumnFormula>IFERROR(AVERAGEIFS($E:$E,$B:$B,$I6,$A:$A,J$5),20000)</calculatedColumnFormula>
    </tableColumn>
    <tableColumn id="3" xr3:uid="{05518F7F-C4A9-4A1D-9704-0750821742A7}" name="Average Degree 2" dataDxfId="22">
      <calculatedColumnFormula>IFERROR(AVERAGEIFS($E:$E,$B:$B,$I6,$A:$A,K$5),20000)</calculatedColumnFormula>
    </tableColumn>
    <tableColumn id="4" xr3:uid="{B459FD65-F4F8-4C02-800C-7C6FBE791522}" name="Average Degree 3" dataDxfId="21">
      <calculatedColumnFormula>IFERROR(AVERAGEIFS($E:$E,$B:$B,$I6,$A:$A,L$5),20000)</calculatedColumnFormula>
    </tableColumn>
    <tableColumn id="5" xr3:uid="{DAD06DFA-51D6-43D8-B6A7-80F1F657DEEB}" name="Average Degree 4" dataDxfId="20">
      <calculatedColumnFormula>IFERROR(AVERAGEIFS($E:$E,$B:$B,$I6,$A:$A,M$5),20000)</calculatedColumnFormula>
    </tableColumn>
    <tableColumn id="6" xr3:uid="{A921CA9C-52AE-487F-AABA-0B2A15D42C9F}" name="Average Degree 5" dataDxfId="19">
      <calculatedColumnFormula>IFERROR(AVERAGEIFS($E:$E,$B:$B,$I6,$A:$A,N$5),20000)</calculatedColumnFormula>
    </tableColumn>
    <tableColumn id="7" xr3:uid="{BA384708-9BAD-46EC-B22D-7BEA2D24BEE4}" name="Average" dataDxfId="18">
      <calculatedColumnFormula>AVERAGE(Table6[[#This Row],[Average Degree 1]:[Average Degree 5]])</calculatedColumnFormula>
    </tableColumn>
  </tableColumns>
  <tableStyleInfo name="TableStyleLight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0CF45AB-D5B8-4EE3-BC81-55C6B0E1F78A}" name="Table7" displayName="Table7" ref="I12:O17" totalsRowShown="0">
  <autoFilter ref="I12:O17" xr:uid="{845383BD-9DE8-45F1-852B-100E1511CE54}"/>
  <tableColumns count="7">
    <tableColumn id="1" xr3:uid="{59311201-C076-4C65-9DEB-060B14EA04ED}" name="Algorithm"/>
    <tableColumn id="2" xr3:uid="{E5E85AE5-0329-42A5-A511-FB02540B2760}" name="Chokepoints 1" dataDxfId="17">
      <calculatedColumnFormula>IFERROR(AVERAGEIFS($E:$E,$B:$B,$I13,$A:$A,J$12),20000)</calculatedColumnFormula>
    </tableColumn>
    <tableColumn id="3" xr3:uid="{B1BE76F5-DD51-448B-B04C-6BA35539A9FB}" name="Chokepoints 2" dataDxfId="16">
      <calculatedColumnFormula>IFERROR(AVERAGEIFS($E:$E,$B:$B,$I13,$A:$A,K$12),20000)</calculatedColumnFormula>
    </tableColumn>
    <tableColumn id="4" xr3:uid="{52B22D05-3A02-47DF-A9B7-79B28E3EA661}" name="Chokepoints 3" dataDxfId="15">
      <calculatedColumnFormula>IFERROR(AVERAGEIFS($E:$E,$B:$B,$I13,$A:$A,L$12),20000)</calculatedColumnFormula>
    </tableColumn>
    <tableColumn id="5" xr3:uid="{B094F9AF-714B-49E7-ACED-DE550AFCFDDE}" name="Chokepoints 4" dataDxfId="14">
      <calculatedColumnFormula>IFERROR(AVERAGEIFS($E:$E,$B:$B,$I13,$A:$A,M$12),20000)</calculatedColumnFormula>
    </tableColumn>
    <tableColumn id="6" xr3:uid="{B8BDE365-BD83-4CE8-A98C-2C12ACC74420}" name="Chokepoints 5" dataDxfId="13">
      <calculatedColumnFormula>IFERROR(AVERAGEIFS($E:$E,$B:$B,$I13,$A:$A,N$12),20000)</calculatedColumnFormula>
    </tableColumn>
    <tableColumn id="7" xr3:uid="{56B25DC6-2133-420D-A6EC-BEF82013987F}" name="Average" dataDxfId="12">
      <calculatedColumnFormula>AVERAGE(Table7[[#This Row],[Chokepoints 1]:[Chokepoints 5]])</calculatedColumnFormula>
    </tableColumn>
  </tableColumns>
  <tableStyleInfo name="TableStyleLight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03A8B4F-89CE-4F0F-9232-7BEA56888633}" name="Table8" displayName="Table8" ref="I19:O24" totalsRowShown="0">
  <autoFilter ref="I19:O24" xr:uid="{34018C23-3DA6-458A-A810-0F26EF55E7A1}"/>
  <tableColumns count="7">
    <tableColumn id="1" xr3:uid="{6A612203-2269-4494-9E64-850E17A48020}" name="Algorithm"/>
    <tableColumn id="2" xr3:uid="{1CFAE829-6F9A-46D6-9D8F-7F8815738879}" name="Corridors 1" dataDxfId="11">
      <calculatedColumnFormula>IFERROR(AVERAGEIFS($E:$E,$B:$B,$I20,$A:$A,J$19),20000)</calculatedColumnFormula>
    </tableColumn>
    <tableColumn id="3" xr3:uid="{BC8585A0-FC4D-47C2-8595-C62776E4E9C5}" name="Corridors 2" dataDxfId="10">
      <calculatedColumnFormula>IFERROR(AVERAGEIFS($E:$E,$B:$B,$I20,$A:$A,K$19),20000)</calculatedColumnFormula>
    </tableColumn>
    <tableColumn id="4" xr3:uid="{CD84D427-F21F-4E7E-99C9-A2958D0FE980}" name="Corridors 3" dataDxfId="9">
      <calculatedColumnFormula>IFERROR(AVERAGEIFS($E:$E,$B:$B,$I20,$A:$A,L$19),20000)</calculatedColumnFormula>
    </tableColumn>
    <tableColumn id="5" xr3:uid="{319B6CEB-859D-4C50-8ACD-AB4C3FF7F827}" name="Corridors 4" dataDxfId="8">
      <calculatedColumnFormula>IFERROR(AVERAGEIFS($E:$E,$B:$B,$I20,$A:$A,M$19),20000)</calculatedColumnFormula>
    </tableColumn>
    <tableColumn id="6" xr3:uid="{4A2216D1-384E-457C-9492-56E38356864E}" name="Corridors 5" dataDxfId="7">
      <calculatedColumnFormula>IFERROR(AVERAGEIFS($E:$E,$B:$B,$I20,$A:$A,N$19),20000)</calculatedColumnFormula>
    </tableColumn>
    <tableColumn id="7" xr3:uid="{81D2461E-2F2A-4B79-B10F-5428E19A688E}" name="Average" dataDxfId="6">
      <calculatedColumnFormula>AVERAGE(Table8[[#This Row],[Corridors 1]:[Corridors 5]])</calculatedColumnFormula>
    </tableColumn>
  </tableColumns>
  <tableStyleInfo name="TableStyleLight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BA85163-C840-45A5-9520-3FEF30FECB8E}" name="Table9" displayName="Table9" ref="I26:O31" totalsRowShown="0">
  <autoFilter ref="I26:O31" xr:uid="{4FB66687-22CA-44BF-A819-45BFA74DE223}"/>
  <tableColumns count="7">
    <tableColumn id="1" xr3:uid="{27B49B49-2644-48AE-B909-BC7052C1E6A1}" name="Algorithm"/>
    <tableColumn id="2" xr3:uid="{CD1126FB-326E-4088-9F39-39D30F96EF16}" name="Overlapping Waypoints 1" dataDxfId="5">
      <calculatedColumnFormula>IFERROR(AVERAGEIFS($E:$E,$B:$B,$I27,$A:$A,J$26),20000)</calculatedColumnFormula>
    </tableColumn>
    <tableColumn id="3" xr3:uid="{C320EF73-6807-4884-AB99-7488F281E774}" name="Overlapping Waypoints 2" dataDxfId="4">
      <calculatedColumnFormula>IFERROR(AVERAGEIFS($E:$E,$B:$B,$I27,$A:$A,K$26),20000)</calculatedColumnFormula>
    </tableColumn>
    <tableColumn id="4" xr3:uid="{D6D89ADA-7A3A-4645-8371-7AE27431D558}" name="Overlapping Waypoints 3" dataDxfId="3">
      <calculatedColumnFormula>IFERROR(AVERAGEIFS($E:$E,$B:$B,$I27,$A:$A,L$26),20000)</calculatedColumnFormula>
    </tableColumn>
    <tableColumn id="5" xr3:uid="{AF91BF6A-FA0E-4763-9513-3463CA084445}" name="Overlapping Waypoints 4" dataDxfId="2">
      <calculatedColumnFormula>IFERROR(AVERAGEIFS($E:$E,$B:$B,$I27,$A:$A,M$26),20000)</calculatedColumnFormula>
    </tableColumn>
    <tableColumn id="6" xr3:uid="{3013CB19-754F-4D24-9B40-970F9BE8C1BA}" name="Overlapping Waypoints 5" dataDxfId="1">
      <calculatedColumnFormula>IFERROR(AVERAGEIFS($E:$E,$B:$B,$I27,$A:$A,N$26),20000)</calculatedColumnFormula>
    </tableColumn>
    <tableColumn id="7" xr3:uid="{7170C94F-834E-4A0A-B446-3BA81E7677B6}" name="Average" dataDxfId="0">
      <calculatedColumnFormula>AVERAGE(Table9[[#This Row],[Overlapping Waypoints 1]:[Overlapping Waypoints 5]])</calculatedColumnFormula>
    </tableColumn>
  </tableColumns>
  <tableStyleInfo name="TableStyleLight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D04A5-1F2D-4A7F-A0AB-2B19DCAFF02F}">
  <sheetPr codeName="Sheet2"/>
  <dimension ref="A1:M1060"/>
  <sheetViews>
    <sheetView topLeftCell="F1" zoomScale="85" zoomScaleNormal="85" workbookViewId="0">
      <selection activeCell="G3" sqref="G3:H4"/>
    </sheetView>
  </sheetViews>
  <sheetFormatPr defaultRowHeight="15" x14ac:dyDescent="0.25"/>
  <cols>
    <col min="1" max="1" width="23.5703125" customWidth="1"/>
    <col min="2" max="2" width="16" bestFit="1" customWidth="1"/>
    <col min="3" max="3" width="9.5703125" customWidth="1"/>
    <col min="4" max="4" width="6.85546875" customWidth="1"/>
    <col min="6" max="6" width="24" customWidth="1"/>
    <col min="7" max="7" width="16.5703125" customWidth="1"/>
    <col min="8" max="8" width="27.42578125" customWidth="1"/>
    <col min="9" max="9" width="27.7109375" customWidth="1"/>
    <col min="10" max="10" width="28.42578125" customWidth="1"/>
    <col min="11" max="11" width="28.85546875" customWidth="1"/>
    <col min="12" max="12" width="29" customWidth="1"/>
    <col min="13" max="13" width="13.7109375" customWidth="1"/>
  </cols>
  <sheetData>
    <row r="1" spans="1:13" ht="23.25" x14ac:dyDescent="0.35">
      <c r="A1" t="s">
        <v>0</v>
      </c>
      <c r="B1" t="s">
        <v>1</v>
      </c>
      <c r="C1" t="s">
        <v>2</v>
      </c>
      <c r="D1" t="s">
        <v>3</v>
      </c>
      <c r="E1" t="s">
        <v>30</v>
      </c>
      <c r="G1" s="11" t="s">
        <v>40</v>
      </c>
    </row>
    <row r="2" spans="1:13" x14ac:dyDescent="0.25">
      <c r="A2" s="1" t="s">
        <v>4</v>
      </c>
      <c r="B2" s="1" t="s">
        <v>5</v>
      </c>
      <c r="C2">
        <v>611</v>
      </c>
      <c r="D2" s="1" t="s">
        <v>6</v>
      </c>
      <c r="E2" s="1">
        <f>IF(Timon_export_20200529_2[[#This Row],[solved]]="f",_xlfn.MAXIFS($C:$C,$A:$A,A2),Timon_export_20200529_2[[#This Row],[time]])</f>
        <v>611</v>
      </c>
    </row>
    <row r="3" spans="1:13" x14ac:dyDescent="0.25">
      <c r="A3" s="1" t="s">
        <v>4</v>
      </c>
      <c r="B3" s="1" t="s">
        <v>5</v>
      </c>
      <c r="C3">
        <v>320</v>
      </c>
      <c r="D3" s="1" t="s">
        <v>6</v>
      </c>
      <c r="E3" s="1">
        <f>IF(Timon_export_20200529_2[[#This Row],[solved]]="f",_xlfn.MAXIFS($C:$C,$A:$A,A3),Timon_export_20200529_2[[#This Row],[time]])</f>
        <v>320</v>
      </c>
      <c r="G3" s="8" t="s">
        <v>34</v>
      </c>
      <c r="H3" s="9" t="s">
        <v>35</v>
      </c>
      <c r="J3" s="7" t="s">
        <v>37</v>
      </c>
    </row>
    <row r="4" spans="1:13" x14ac:dyDescent="0.25">
      <c r="A4" s="1" t="s">
        <v>4</v>
      </c>
      <c r="B4" s="1" t="s">
        <v>5</v>
      </c>
      <c r="C4">
        <v>329</v>
      </c>
      <c r="D4" s="1" t="s">
        <v>6</v>
      </c>
      <c r="E4" s="1">
        <f>IF(Timon_export_20200529_2[[#This Row],[solved]]="f",_xlfn.MAXIFS($C:$C,$A:$A,A4),Timon_export_20200529_2[[#This Row],[time]])</f>
        <v>329</v>
      </c>
      <c r="G4" s="8" t="s">
        <v>36</v>
      </c>
      <c r="H4" s="10">
        <f ca="1">TODAY()</f>
        <v>44000</v>
      </c>
    </row>
    <row r="5" spans="1:13" x14ac:dyDescent="0.25">
      <c r="A5" s="1" t="s">
        <v>4</v>
      </c>
      <c r="B5" s="1" t="s">
        <v>5</v>
      </c>
      <c r="C5">
        <v>338</v>
      </c>
      <c r="D5" s="1" t="s">
        <v>6</v>
      </c>
      <c r="E5" s="1">
        <f>IF(Timon_export_20200529_2[[#This Row],[solved]]="f",_xlfn.MAXIFS($C:$C,$A:$A,A5),Timon_export_20200529_2[[#This Row],[time]])</f>
        <v>338</v>
      </c>
    </row>
    <row r="6" spans="1:13" x14ac:dyDescent="0.25">
      <c r="A6" s="1" t="s">
        <v>4</v>
      </c>
      <c r="B6" s="1" t="s">
        <v>5</v>
      </c>
      <c r="C6">
        <v>365</v>
      </c>
      <c r="D6" s="1" t="s">
        <v>6</v>
      </c>
      <c r="E6" s="1">
        <f>IF(Timon_export_20200529_2[[#This Row],[solved]]="f",_xlfn.MAXIFS($C:$C,$A:$A,A6),Timon_export_20200529_2[[#This Row],[time]])</f>
        <v>365</v>
      </c>
      <c r="G6" s="3"/>
      <c r="H6" s="3" t="s">
        <v>4</v>
      </c>
      <c r="I6" s="3" t="s">
        <v>10</v>
      </c>
      <c r="J6" s="3" t="s">
        <v>11</v>
      </c>
      <c r="K6" s="3" t="s">
        <v>12</v>
      </c>
      <c r="L6" s="3" t="s">
        <v>14</v>
      </c>
    </row>
    <row r="7" spans="1:13" x14ac:dyDescent="0.25">
      <c r="A7" s="1" t="s">
        <v>4</v>
      </c>
      <c r="B7" s="1" t="s">
        <v>5</v>
      </c>
      <c r="C7">
        <v>369</v>
      </c>
      <c r="D7" s="1" t="s">
        <v>6</v>
      </c>
      <c r="E7" s="1">
        <f>IF(Timon_export_20200529_2[[#This Row],[solved]]="f",_xlfn.MAXIFS($C:$C,$A:$A,A7),Timon_export_20200529_2[[#This Row],[time]])</f>
        <v>369</v>
      </c>
      <c r="G7" s="2" t="s">
        <v>5</v>
      </c>
      <c r="H7" s="5">
        <f t="shared" ref="H7:L11" si="0">IFERROR(AVERAGEIFS($E:$E,$B:$B,$G7,$A:$A,H$6),H$12)</f>
        <v>517.70000000000005</v>
      </c>
      <c r="I7" s="5">
        <f t="shared" si="0"/>
        <v>392</v>
      </c>
      <c r="J7" s="5">
        <f t="shared" si="0"/>
        <v>1090.2</v>
      </c>
      <c r="K7" s="5">
        <f t="shared" si="0"/>
        <v>432096.6</v>
      </c>
      <c r="L7" s="5">
        <f t="shared" si="0"/>
        <v>607542</v>
      </c>
      <c r="M7" t="s">
        <v>32</v>
      </c>
    </row>
    <row r="8" spans="1:13" ht="15" customHeight="1" x14ac:dyDescent="0.25">
      <c r="A8" s="1" t="s">
        <v>4</v>
      </c>
      <c r="B8" s="1" t="s">
        <v>5</v>
      </c>
      <c r="C8">
        <v>326</v>
      </c>
      <c r="D8" s="1" t="s">
        <v>6</v>
      </c>
      <c r="E8" s="1">
        <f>IF(Timon_export_20200529_2[[#This Row],[solved]]="f",_xlfn.MAXIFS($C:$C,$A:$A,A8),Timon_export_20200529_2[[#This Row],[time]])</f>
        <v>326</v>
      </c>
      <c r="G8" s="2" t="s">
        <v>7</v>
      </c>
      <c r="H8" s="5">
        <f t="shared" si="0"/>
        <v>159.5</v>
      </c>
      <c r="I8" s="5">
        <f t="shared" si="0"/>
        <v>156.80000000000001</v>
      </c>
      <c r="J8" s="5">
        <f t="shared" si="0"/>
        <v>278.89999999999998</v>
      </c>
      <c r="K8" s="5">
        <f t="shared" si="0"/>
        <v>232177</v>
      </c>
      <c r="L8" s="5">
        <f t="shared" si="0"/>
        <v>604541.1</v>
      </c>
    </row>
    <row r="9" spans="1:13" ht="18.75" customHeight="1" x14ac:dyDescent="0.25">
      <c r="A9" s="1" t="s">
        <v>4</v>
      </c>
      <c r="B9" s="1" t="s">
        <v>5</v>
      </c>
      <c r="C9">
        <v>349</v>
      </c>
      <c r="D9" s="1" t="s">
        <v>6</v>
      </c>
      <c r="E9" s="1">
        <f>IF(Timon_export_20200529_2[[#This Row],[solved]]="f",_xlfn.MAXIFS($C:$C,$A:$A,A9),Timon_export_20200529_2[[#This Row],[time]])</f>
        <v>349</v>
      </c>
      <c r="G9" s="2" t="s">
        <v>8</v>
      </c>
      <c r="H9" s="5">
        <f t="shared" si="0"/>
        <v>124.4</v>
      </c>
      <c r="I9" s="5">
        <f t="shared" si="0"/>
        <v>109.6</v>
      </c>
      <c r="J9" s="5">
        <f t="shared" si="0"/>
        <v>219.9</v>
      </c>
      <c r="K9" s="5">
        <f t="shared" si="0"/>
        <v>600029</v>
      </c>
      <c r="L9" s="5">
        <f t="shared" si="0"/>
        <v>607542</v>
      </c>
    </row>
    <row r="10" spans="1:13" x14ac:dyDescent="0.25">
      <c r="A10" s="1" t="s">
        <v>4</v>
      </c>
      <c r="B10" s="1" t="s">
        <v>5</v>
      </c>
      <c r="C10">
        <v>1820</v>
      </c>
      <c r="D10" s="1" t="s">
        <v>6</v>
      </c>
      <c r="E10" s="1">
        <f>IF(Timon_export_20200529_2[[#This Row],[solved]]="f",_xlfn.MAXIFS($C:$C,$A:$A,A10),Timon_export_20200529_2[[#This Row],[time]])</f>
        <v>1820</v>
      </c>
      <c r="G10" s="2" t="s">
        <v>9</v>
      </c>
      <c r="H10" s="5">
        <f t="shared" si="0"/>
        <v>123.6</v>
      </c>
      <c r="I10" s="5">
        <f t="shared" si="0"/>
        <v>115.5</v>
      </c>
      <c r="J10" s="5">
        <f t="shared" si="0"/>
        <v>91.4</v>
      </c>
      <c r="K10" s="5">
        <f t="shared" si="0"/>
        <v>180231.2</v>
      </c>
      <c r="L10" s="5">
        <f t="shared" si="0"/>
        <v>426354.4</v>
      </c>
    </row>
    <row r="11" spans="1:13" x14ac:dyDescent="0.25">
      <c r="A11" s="1" t="s">
        <v>4</v>
      </c>
      <c r="B11" s="1" t="s">
        <v>5</v>
      </c>
      <c r="C11">
        <v>350</v>
      </c>
      <c r="D11" s="1" t="s">
        <v>6</v>
      </c>
      <c r="E11" s="1">
        <f>IF(Timon_export_20200529_2[[#This Row],[solved]]="f",_xlfn.MAXIFS($C:$C,$A:$A,A11),Timon_export_20200529_2[[#This Row],[time]])</f>
        <v>350</v>
      </c>
      <c r="G11" s="2" t="s">
        <v>33</v>
      </c>
      <c r="H11" s="5">
        <f t="shared" si="0"/>
        <v>71</v>
      </c>
      <c r="I11" s="5">
        <f t="shared" si="0"/>
        <v>80.36363636363636</v>
      </c>
      <c r="J11" s="5">
        <f t="shared" si="0"/>
        <v>382.52380952380952</v>
      </c>
      <c r="K11" s="5">
        <f t="shared" si="0"/>
        <v>545501.18181818177</v>
      </c>
      <c r="L11" s="5">
        <f t="shared" si="0"/>
        <v>607542</v>
      </c>
    </row>
    <row r="12" spans="1:13" ht="13.5" customHeight="1" x14ac:dyDescent="0.25">
      <c r="A12" s="1" t="s">
        <v>4</v>
      </c>
      <c r="B12" s="1" t="s">
        <v>7</v>
      </c>
      <c r="C12">
        <v>100</v>
      </c>
      <c r="D12" s="1" t="s">
        <v>6</v>
      </c>
      <c r="E12" s="1">
        <f>IF(Timon_export_20200529_2[[#This Row],[solved]]="f",_xlfn.MAXIFS($C:$C,$A:$A,A12),Timon_export_20200529_2[[#This Row],[time]])</f>
        <v>100</v>
      </c>
      <c r="G12" s="6" t="s">
        <v>31</v>
      </c>
      <c r="H12" s="4">
        <f>_xlfn.MAXIFS($E:$E,$A:$A,H$6)</f>
        <v>1820</v>
      </c>
      <c r="I12" s="4">
        <f>_xlfn.MAXIFS($E:$E,$A:$A,I$6)</f>
        <v>718</v>
      </c>
      <c r="J12" s="4">
        <f>_xlfn.MAXIFS($E:$E,$A:$A,J$6)</f>
        <v>6828</v>
      </c>
      <c r="K12" s="4">
        <f>_xlfn.MAXIFS($E:$E,$A:$A,K$6)</f>
        <v>600029</v>
      </c>
      <c r="L12" s="4">
        <f>_xlfn.MAXIFS($E:$E,$A:$A,L$6)</f>
        <v>607542</v>
      </c>
    </row>
    <row r="13" spans="1:13" x14ac:dyDescent="0.25">
      <c r="A13" s="1" t="s">
        <v>4</v>
      </c>
      <c r="B13" s="1" t="s">
        <v>7</v>
      </c>
      <c r="C13">
        <v>156</v>
      </c>
      <c r="D13" s="1" t="s">
        <v>6</v>
      </c>
      <c r="E13" s="1">
        <f>IF(Timon_export_20200529_2[[#This Row],[solved]]="f",_xlfn.MAXIFS($C:$C,$A:$A,A13),Timon_export_20200529_2[[#This Row],[time]])</f>
        <v>156</v>
      </c>
    </row>
    <row r="14" spans="1:13" ht="15" customHeight="1" x14ac:dyDescent="0.25">
      <c r="A14" s="1" t="s">
        <v>4</v>
      </c>
      <c r="B14" s="1" t="s">
        <v>7</v>
      </c>
      <c r="C14">
        <v>80</v>
      </c>
      <c r="D14" s="1" t="s">
        <v>6</v>
      </c>
      <c r="E14" s="1">
        <f>IF(Timon_export_20200529_2[[#This Row],[solved]]="f",_xlfn.MAXIFS($C:$C,$A:$A,A14),Timon_export_20200529_2[[#This Row],[time]])</f>
        <v>80</v>
      </c>
      <c r="G14" s="21" t="s">
        <v>39</v>
      </c>
      <c r="H14" s="22"/>
      <c r="I14" s="22"/>
      <c r="J14" s="22"/>
      <c r="K14" s="22"/>
      <c r="L14" s="23"/>
    </row>
    <row r="15" spans="1:13" x14ac:dyDescent="0.25">
      <c r="A15" s="1" t="s">
        <v>4</v>
      </c>
      <c r="B15" s="1" t="s">
        <v>7</v>
      </c>
      <c r="C15">
        <v>133</v>
      </c>
      <c r="D15" s="1" t="s">
        <v>6</v>
      </c>
      <c r="E15" s="1">
        <f>IF(Timon_export_20200529_2[[#This Row],[solved]]="f",_xlfn.MAXIFS($C:$C,$A:$A,A15),Timon_export_20200529_2[[#This Row],[time]])</f>
        <v>133</v>
      </c>
      <c r="G15" s="24"/>
      <c r="H15" s="25"/>
      <c r="I15" s="25"/>
      <c r="J15" s="25"/>
      <c r="K15" s="25"/>
      <c r="L15" s="26"/>
    </row>
    <row r="16" spans="1:13" x14ac:dyDescent="0.25">
      <c r="A16" s="1" t="s">
        <v>4</v>
      </c>
      <c r="B16" s="1" t="s">
        <v>7</v>
      </c>
      <c r="C16">
        <v>217</v>
      </c>
      <c r="D16" s="1" t="s">
        <v>6</v>
      </c>
      <c r="E16" s="1">
        <f>IF(Timon_export_20200529_2[[#This Row],[solved]]="f",_xlfn.MAXIFS($C:$C,$A:$A,A16),Timon_export_20200529_2[[#This Row],[time]])</f>
        <v>217</v>
      </c>
      <c r="G16" s="27"/>
      <c r="H16" s="28"/>
      <c r="I16" s="28"/>
      <c r="J16" s="28"/>
      <c r="K16" s="28"/>
      <c r="L16" s="29"/>
    </row>
    <row r="17" spans="1:12" x14ac:dyDescent="0.25">
      <c r="A17" s="1" t="s">
        <v>4</v>
      </c>
      <c r="B17" s="1" t="s">
        <v>7</v>
      </c>
      <c r="C17">
        <v>212</v>
      </c>
      <c r="D17" s="1" t="s">
        <v>6</v>
      </c>
      <c r="E17" s="1">
        <f>IF(Timon_export_20200529_2[[#This Row],[solved]]="f",_xlfn.MAXIFS($C:$C,$A:$A,A17),Timon_export_20200529_2[[#This Row],[time]])</f>
        <v>212</v>
      </c>
    </row>
    <row r="18" spans="1:12" x14ac:dyDescent="0.25">
      <c r="A18" s="1" t="s">
        <v>4</v>
      </c>
      <c r="B18" s="1" t="s">
        <v>7</v>
      </c>
      <c r="C18">
        <v>75</v>
      </c>
      <c r="D18" s="1" t="s">
        <v>6</v>
      </c>
      <c r="E18" s="1">
        <f>IF(Timon_export_20200529_2[[#This Row],[solved]]="f",_xlfn.MAXIFS($C:$C,$A:$A,A18),Timon_export_20200529_2[[#This Row],[time]])</f>
        <v>75</v>
      </c>
      <c r="G18" s="3"/>
      <c r="H18" s="3" t="s">
        <v>15</v>
      </c>
      <c r="I18" s="3" t="s">
        <v>16</v>
      </c>
      <c r="J18" s="3" t="s">
        <v>17</v>
      </c>
      <c r="K18" s="3" t="s">
        <v>18</v>
      </c>
      <c r="L18" s="3" t="s">
        <v>19</v>
      </c>
    </row>
    <row r="19" spans="1:12" x14ac:dyDescent="0.25">
      <c r="A19" s="1" t="s">
        <v>4</v>
      </c>
      <c r="B19" s="1" t="s">
        <v>7</v>
      </c>
      <c r="C19">
        <v>199</v>
      </c>
      <c r="D19" s="1" t="s">
        <v>6</v>
      </c>
      <c r="E19" s="1">
        <f>IF(Timon_export_20200529_2[[#This Row],[solved]]="f",_xlfn.MAXIFS($C:$C,$A:$A,A19),Timon_export_20200529_2[[#This Row],[time]])</f>
        <v>199</v>
      </c>
      <c r="G19" s="2" t="s">
        <v>5</v>
      </c>
      <c r="H19" s="5">
        <f t="shared" ref="H19:L23" si="1">IFERROR(AVERAGEIFS($E:$E,$B:$B,$G19,$A:$A,H$18),H$24)</f>
        <v>32711</v>
      </c>
      <c r="I19" s="5">
        <f t="shared" si="1"/>
        <v>173555.1</v>
      </c>
      <c r="J19" s="5">
        <f t="shared" si="1"/>
        <v>600070</v>
      </c>
      <c r="K19" s="5">
        <f t="shared" si="1"/>
        <v>544505.5</v>
      </c>
      <c r="L19" s="5">
        <f t="shared" si="1"/>
        <v>609626</v>
      </c>
    </row>
    <row r="20" spans="1:12" x14ac:dyDescent="0.25">
      <c r="A20" s="1" t="s">
        <v>4</v>
      </c>
      <c r="B20" s="1" t="s">
        <v>7</v>
      </c>
      <c r="C20">
        <v>343</v>
      </c>
      <c r="D20" s="1" t="s">
        <v>6</v>
      </c>
      <c r="E20" s="1">
        <f>IF(Timon_export_20200529_2[[#This Row],[solved]]="f",_xlfn.MAXIFS($C:$C,$A:$A,A20),Timon_export_20200529_2[[#This Row],[time]])</f>
        <v>343</v>
      </c>
      <c r="G20" s="2" t="s">
        <v>7</v>
      </c>
      <c r="H20" s="5">
        <f t="shared" si="1"/>
        <v>2392.6999999999998</v>
      </c>
      <c r="I20" s="5">
        <f t="shared" si="1"/>
        <v>32617.5</v>
      </c>
      <c r="J20" s="5">
        <f t="shared" si="1"/>
        <v>289397.8</v>
      </c>
      <c r="K20" s="5">
        <f t="shared" si="1"/>
        <v>256685.2</v>
      </c>
      <c r="L20" s="5">
        <f t="shared" si="1"/>
        <v>551109.6</v>
      </c>
    </row>
    <row r="21" spans="1:12" x14ac:dyDescent="0.25">
      <c r="A21" s="1" t="s">
        <v>4</v>
      </c>
      <c r="B21" s="1" t="s">
        <v>7</v>
      </c>
      <c r="C21">
        <v>80</v>
      </c>
      <c r="D21" s="1" t="s">
        <v>6</v>
      </c>
      <c r="E21" s="1">
        <f>IF(Timon_export_20200529_2[[#This Row],[solved]]="f",_xlfn.MAXIFS($C:$C,$A:$A,A21),Timon_export_20200529_2[[#This Row],[time]])</f>
        <v>80</v>
      </c>
      <c r="G21" s="2" t="s">
        <v>8</v>
      </c>
      <c r="H21" s="5">
        <f t="shared" si="1"/>
        <v>25155.7</v>
      </c>
      <c r="I21" s="5">
        <f t="shared" si="1"/>
        <v>155362.79999999999</v>
      </c>
      <c r="J21" s="5">
        <f t="shared" si="1"/>
        <v>420277.7</v>
      </c>
      <c r="K21" s="5">
        <f t="shared" si="1"/>
        <v>544502.9</v>
      </c>
      <c r="L21" s="5">
        <f t="shared" si="1"/>
        <v>609626</v>
      </c>
    </row>
    <row r="22" spans="1:12" x14ac:dyDescent="0.25">
      <c r="A22" s="1" t="s">
        <v>4</v>
      </c>
      <c r="B22" s="1" t="s">
        <v>8</v>
      </c>
      <c r="C22">
        <v>157</v>
      </c>
      <c r="D22" s="1" t="s">
        <v>6</v>
      </c>
      <c r="E22" s="1">
        <f>IF(Timon_export_20200529_2[[#This Row],[solved]]="f",_xlfn.MAXIFS($C:$C,$A:$A,A22),Timon_export_20200529_2[[#This Row],[time]])</f>
        <v>157</v>
      </c>
      <c r="G22" s="2" t="s">
        <v>9</v>
      </c>
      <c r="H22" s="5">
        <f t="shared" si="1"/>
        <v>181.8</v>
      </c>
      <c r="I22" s="5">
        <f t="shared" si="1"/>
        <v>239.6</v>
      </c>
      <c r="J22" s="5">
        <f t="shared" si="1"/>
        <v>5491.6</v>
      </c>
      <c r="K22" s="5">
        <f t="shared" si="1"/>
        <v>124378.8</v>
      </c>
      <c r="L22" s="5">
        <f t="shared" si="1"/>
        <v>511608.91666666669</v>
      </c>
    </row>
    <row r="23" spans="1:12" x14ac:dyDescent="0.25">
      <c r="A23" s="1" t="s">
        <v>4</v>
      </c>
      <c r="B23" s="1" t="s">
        <v>8</v>
      </c>
      <c r="C23">
        <v>92</v>
      </c>
      <c r="D23" s="1" t="s">
        <v>6</v>
      </c>
      <c r="E23" s="1">
        <f>IF(Timon_export_20200529_2[[#This Row],[solved]]="f",_xlfn.MAXIFS($C:$C,$A:$A,A23),Timon_export_20200529_2[[#This Row],[time]])</f>
        <v>92</v>
      </c>
      <c r="G23" s="2" t="s">
        <v>33</v>
      </c>
      <c r="H23" s="5">
        <f t="shared" si="1"/>
        <v>31167.416666666668</v>
      </c>
      <c r="I23" s="5">
        <f t="shared" si="1"/>
        <v>65326.941176470587</v>
      </c>
      <c r="J23" s="5">
        <f t="shared" si="1"/>
        <v>54860.454545454544</v>
      </c>
      <c r="K23" s="5">
        <f t="shared" si="1"/>
        <v>121222.9</v>
      </c>
      <c r="L23" s="5">
        <f t="shared" si="1"/>
        <v>271093.83333333331</v>
      </c>
    </row>
    <row r="24" spans="1:12" x14ac:dyDescent="0.25">
      <c r="A24" s="1" t="s">
        <v>4</v>
      </c>
      <c r="B24" s="1" t="s">
        <v>8</v>
      </c>
      <c r="C24">
        <v>91</v>
      </c>
      <c r="D24" s="1" t="s">
        <v>6</v>
      </c>
      <c r="E24" s="1">
        <f>IF(Timon_export_20200529_2[[#This Row],[solved]]="f",_xlfn.MAXIFS($C:$C,$A:$A,A24),Timon_export_20200529_2[[#This Row],[time]])</f>
        <v>91</v>
      </c>
      <c r="G24" s="6" t="s">
        <v>31</v>
      </c>
      <c r="H24" s="4">
        <f>_xlfn.MAXIFS($E:$E,$A:$A,H$18)</f>
        <v>124105</v>
      </c>
      <c r="I24" s="4">
        <f>_xlfn.MAXIFS($E:$E,$A:$A,I$18)</f>
        <v>221417</v>
      </c>
      <c r="J24" s="4">
        <f>_xlfn.MAXIFS($E:$E,$A:$A,J$18)</f>
        <v>600070</v>
      </c>
      <c r="K24" s="4">
        <f>_xlfn.MAXIFS($E:$E,$A:$A,K$18)</f>
        <v>604937</v>
      </c>
      <c r="L24" s="4">
        <f>_xlfn.MAXIFS($E:$E,$A:$A,L$18)</f>
        <v>609626</v>
      </c>
    </row>
    <row r="25" spans="1:12" x14ac:dyDescent="0.25">
      <c r="A25" s="1" t="s">
        <v>4</v>
      </c>
      <c r="B25" s="1" t="s">
        <v>8</v>
      </c>
      <c r="C25">
        <v>90</v>
      </c>
      <c r="D25" s="1" t="s">
        <v>6</v>
      </c>
      <c r="E25" s="1">
        <f>IF(Timon_export_20200529_2[[#This Row],[solved]]="f",_xlfn.MAXIFS($C:$C,$A:$A,A25),Timon_export_20200529_2[[#This Row],[time]])</f>
        <v>90</v>
      </c>
    </row>
    <row r="26" spans="1:12" x14ac:dyDescent="0.25">
      <c r="A26" s="1" t="s">
        <v>4</v>
      </c>
      <c r="B26" s="1" t="s">
        <v>8</v>
      </c>
      <c r="C26">
        <v>193</v>
      </c>
      <c r="D26" s="1" t="s">
        <v>6</v>
      </c>
      <c r="E26" s="1">
        <f>IF(Timon_export_20200529_2[[#This Row],[solved]]="f",_xlfn.MAXIFS($C:$C,$A:$A,A26),Timon_export_20200529_2[[#This Row],[time]])</f>
        <v>193</v>
      </c>
      <c r="G26" s="3"/>
      <c r="H26" s="3" t="s">
        <v>20</v>
      </c>
      <c r="I26" s="3" t="s">
        <v>21</v>
      </c>
      <c r="J26" s="3" t="s">
        <v>22</v>
      </c>
      <c r="K26" s="3" t="s">
        <v>23</v>
      </c>
      <c r="L26" s="3" t="s">
        <v>24</v>
      </c>
    </row>
    <row r="27" spans="1:12" x14ac:dyDescent="0.25">
      <c r="A27" s="1" t="s">
        <v>4</v>
      </c>
      <c r="B27" s="1" t="s">
        <v>8</v>
      </c>
      <c r="C27">
        <v>189</v>
      </c>
      <c r="D27" s="1" t="s">
        <v>6</v>
      </c>
      <c r="E27" s="1">
        <f>IF(Timon_export_20200529_2[[#This Row],[solved]]="f",_xlfn.MAXIFS($C:$C,$A:$A,A27),Timon_export_20200529_2[[#This Row],[time]])</f>
        <v>189</v>
      </c>
      <c r="G27" s="2" t="s">
        <v>5</v>
      </c>
      <c r="H27" s="5">
        <f t="shared" ref="H27:L31" si="2">IFERROR(AVERAGEIFS($E:$E,$B:$B,$G27,$A:$A,H$26),H$32)</f>
        <v>246627.20000000001</v>
      </c>
      <c r="I27" s="5">
        <f t="shared" si="2"/>
        <v>487238.7</v>
      </c>
      <c r="J27" s="5">
        <f t="shared" si="2"/>
        <v>187679.6</v>
      </c>
      <c r="K27" s="5">
        <f t="shared" si="2"/>
        <v>300958.8</v>
      </c>
      <c r="L27" s="5">
        <f t="shared" si="2"/>
        <v>379258.4</v>
      </c>
    </row>
    <row r="28" spans="1:12" x14ac:dyDescent="0.25">
      <c r="A28" s="1" t="s">
        <v>4</v>
      </c>
      <c r="B28" s="1" t="s">
        <v>8</v>
      </c>
      <c r="C28">
        <v>93</v>
      </c>
      <c r="D28" s="1" t="s">
        <v>6</v>
      </c>
      <c r="E28" s="1">
        <f>IF(Timon_export_20200529_2[[#This Row],[solved]]="f",_xlfn.MAXIFS($C:$C,$A:$A,A28),Timon_export_20200529_2[[#This Row],[time]])</f>
        <v>93</v>
      </c>
      <c r="G28" s="2" t="s">
        <v>7</v>
      </c>
      <c r="H28" s="5">
        <f t="shared" si="2"/>
        <v>126593.7</v>
      </c>
      <c r="I28" s="5">
        <f t="shared" si="2"/>
        <v>192769.4</v>
      </c>
      <c r="J28" s="5">
        <f t="shared" si="2"/>
        <v>174360.4</v>
      </c>
      <c r="K28" s="5">
        <f t="shared" si="2"/>
        <v>129883.7</v>
      </c>
      <c r="L28" s="5">
        <f t="shared" si="2"/>
        <v>89273.1</v>
      </c>
    </row>
    <row r="29" spans="1:12" x14ac:dyDescent="0.25">
      <c r="A29" s="1" t="s">
        <v>4</v>
      </c>
      <c r="B29" s="1" t="s">
        <v>8</v>
      </c>
      <c r="C29">
        <v>133</v>
      </c>
      <c r="D29" s="1" t="s">
        <v>6</v>
      </c>
      <c r="E29" s="1">
        <f>IF(Timon_export_20200529_2[[#This Row],[solved]]="f",_xlfn.MAXIFS($C:$C,$A:$A,A29),Timon_export_20200529_2[[#This Row],[time]])</f>
        <v>133</v>
      </c>
      <c r="G29" s="2" t="s">
        <v>8</v>
      </c>
      <c r="H29" s="5">
        <f t="shared" si="2"/>
        <v>60475.199999999997</v>
      </c>
      <c r="I29" s="5">
        <f t="shared" si="2"/>
        <v>244400.7</v>
      </c>
      <c r="J29" s="5">
        <f t="shared" si="2"/>
        <v>360119.2</v>
      </c>
      <c r="K29" s="5">
        <f t="shared" si="2"/>
        <v>500136.75</v>
      </c>
      <c r="L29" s="5">
        <f t="shared" si="2"/>
        <v>480106.7</v>
      </c>
    </row>
    <row r="30" spans="1:12" x14ac:dyDescent="0.25">
      <c r="A30" s="1" t="s">
        <v>4</v>
      </c>
      <c r="B30" s="1" t="s">
        <v>8</v>
      </c>
      <c r="C30">
        <v>99</v>
      </c>
      <c r="D30" s="1" t="s">
        <v>6</v>
      </c>
      <c r="E30" s="1">
        <f>IF(Timon_export_20200529_2[[#This Row],[solved]]="f",_xlfn.MAXIFS($C:$C,$A:$A,A30),Timon_export_20200529_2[[#This Row],[time]])</f>
        <v>99</v>
      </c>
      <c r="G30" s="2" t="s">
        <v>9</v>
      </c>
      <c r="H30" s="5">
        <f t="shared" si="2"/>
        <v>64431.5</v>
      </c>
      <c r="I30" s="5">
        <f t="shared" si="2"/>
        <v>166405.63636363635</v>
      </c>
      <c r="J30" s="5">
        <f t="shared" si="2"/>
        <v>60522.5</v>
      </c>
      <c r="K30" s="5">
        <f t="shared" si="2"/>
        <v>60228.2</v>
      </c>
      <c r="L30" s="5">
        <f t="shared" si="2"/>
        <v>1701.6</v>
      </c>
    </row>
    <row r="31" spans="1:12" x14ac:dyDescent="0.25">
      <c r="A31" s="1" t="s">
        <v>4</v>
      </c>
      <c r="B31" s="1" t="s">
        <v>8</v>
      </c>
      <c r="C31">
        <v>107</v>
      </c>
      <c r="D31" s="1" t="s">
        <v>6</v>
      </c>
      <c r="E31" s="1">
        <f>IF(Timon_export_20200529_2[[#This Row],[solved]]="f",_xlfn.MAXIFS($C:$C,$A:$A,A31),Timon_export_20200529_2[[#This Row],[time]])</f>
        <v>107</v>
      </c>
      <c r="G31" s="2" t="s">
        <v>33</v>
      </c>
      <c r="H31" s="5">
        <f t="shared" si="2"/>
        <v>54713.181818181816</v>
      </c>
      <c r="I31" s="5">
        <f t="shared" si="2"/>
        <v>237.45454545454547</v>
      </c>
      <c r="J31" s="5">
        <f t="shared" si="2"/>
        <v>129.18181818181819</v>
      </c>
      <c r="K31" s="5">
        <f t="shared" si="2"/>
        <v>125.72727272727273</v>
      </c>
      <c r="L31" s="5">
        <f t="shared" si="2"/>
        <v>112614.6875</v>
      </c>
    </row>
    <row r="32" spans="1:12" x14ac:dyDescent="0.25">
      <c r="A32" s="1" t="s">
        <v>4</v>
      </c>
      <c r="B32" s="1" t="s">
        <v>9</v>
      </c>
      <c r="C32">
        <v>78</v>
      </c>
      <c r="D32" s="1" t="s">
        <v>6</v>
      </c>
      <c r="E32" s="1">
        <f>IF(Timon_export_20200529_2[[#This Row],[solved]]="f",_xlfn.MAXIFS($C:$C,$A:$A,A32),Timon_export_20200529_2[[#This Row],[time]])</f>
        <v>78</v>
      </c>
      <c r="G32" s="6" t="s">
        <v>31</v>
      </c>
      <c r="H32" s="4">
        <f>_xlfn.MAXIFS($E:$E,$A:$A,H$26)</f>
        <v>600050</v>
      </c>
      <c r="I32" s="4">
        <f>_xlfn.MAXIFS($E:$E,$A:$A,I$26)</f>
        <v>608906</v>
      </c>
      <c r="J32" s="4">
        <f>_xlfn.MAXIFS($E:$E,$A:$A,J$26)</f>
        <v>600015</v>
      </c>
      <c r="K32" s="4">
        <f>_xlfn.MAXIFS($E:$E,$A:$A,K$26)</f>
        <v>600025</v>
      </c>
      <c r="L32" s="4">
        <f>_xlfn.MAXIFS($E:$E,$A:$A,L$26)</f>
        <v>600007</v>
      </c>
    </row>
    <row r="33" spans="1:12" x14ac:dyDescent="0.25">
      <c r="A33" s="1" t="s">
        <v>4</v>
      </c>
      <c r="B33" s="1" t="s">
        <v>9</v>
      </c>
      <c r="C33">
        <v>266</v>
      </c>
      <c r="D33" s="1" t="s">
        <v>6</v>
      </c>
      <c r="E33" s="1">
        <f>IF(Timon_export_20200529_2[[#This Row],[solved]]="f",_xlfn.MAXIFS($C:$C,$A:$A,A33),Timon_export_20200529_2[[#This Row],[time]])</f>
        <v>266</v>
      </c>
    </row>
    <row r="34" spans="1:12" x14ac:dyDescent="0.25">
      <c r="A34" s="1" t="s">
        <v>4</v>
      </c>
      <c r="B34" s="1" t="s">
        <v>9</v>
      </c>
      <c r="C34">
        <v>94</v>
      </c>
      <c r="D34" s="1" t="s">
        <v>6</v>
      </c>
      <c r="E34" s="1">
        <f>IF(Timon_export_20200529_2[[#This Row],[solved]]="f",_xlfn.MAXIFS($C:$C,$A:$A,A34),Timon_export_20200529_2[[#This Row],[time]])</f>
        <v>94</v>
      </c>
      <c r="G34" s="3"/>
      <c r="H34" s="3" t="s">
        <v>25</v>
      </c>
      <c r="I34" s="3" t="s">
        <v>26</v>
      </c>
      <c r="J34" s="3" t="s">
        <v>27</v>
      </c>
      <c r="K34" s="3" t="s">
        <v>28</v>
      </c>
      <c r="L34" s="3" t="s">
        <v>29</v>
      </c>
    </row>
    <row r="35" spans="1:12" x14ac:dyDescent="0.25">
      <c r="A35" s="1" t="s">
        <v>4</v>
      </c>
      <c r="B35" s="1" t="s">
        <v>9</v>
      </c>
      <c r="C35">
        <v>94</v>
      </c>
      <c r="D35" s="1" t="s">
        <v>6</v>
      </c>
      <c r="E35" s="1">
        <f>IF(Timon_export_20200529_2[[#This Row],[solved]]="f",_xlfn.MAXIFS($C:$C,$A:$A,A35),Timon_export_20200529_2[[#This Row],[time]])</f>
        <v>94</v>
      </c>
      <c r="G35" s="2" t="s">
        <v>5</v>
      </c>
      <c r="H35" s="5">
        <f t="shared" ref="H35:L39" si="3">IFERROR(AVERAGEIFS($E:$E,$B:$B,$G27,$A:$A,H$34),H$40)</f>
        <v>3029.8</v>
      </c>
      <c r="I35" s="5">
        <f t="shared" si="3"/>
        <v>13147.7</v>
      </c>
      <c r="J35" s="5">
        <f t="shared" si="3"/>
        <v>41135.599999999999</v>
      </c>
      <c r="K35" s="5">
        <f t="shared" si="3"/>
        <v>5797.8</v>
      </c>
      <c r="L35" s="5">
        <f t="shared" si="3"/>
        <v>309458.5</v>
      </c>
    </row>
    <row r="36" spans="1:12" x14ac:dyDescent="0.25">
      <c r="A36" s="1" t="s">
        <v>4</v>
      </c>
      <c r="B36" s="1" t="s">
        <v>9</v>
      </c>
      <c r="C36">
        <v>94</v>
      </c>
      <c r="D36" s="1" t="s">
        <v>6</v>
      </c>
      <c r="E36" s="1">
        <f>IF(Timon_export_20200529_2[[#This Row],[solved]]="f",_xlfn.MAXIFS($C:$C,$A:$A,A36),Timon_export_20200529_2[[#This Row],[time]])</f>
        <v>94</v>
      </c>
      <c r="G36" s="2" t="s">
        <v>7</v>
      </c>
      <c r="H36" s="5">
        <f t="shared" si="3"/>
        <v>14.5</v>
      </c>
      <c r="I36" s="5">
        <f t="shared" si="3"/>
        <v>102.3</v>
      </c>
      <c r="J36" s="5">
        <f t="shared" si="3"/>
        <v>3131</v>
      </c>
      <c r="K36" s="5">
        <f t="shared" si="3"/>
        <v>5216</v>
      </c>
      <c r="L36" s="5">
        <f t="shared" si="3"/>
        <v>176243</v>
      </c>
    </row>
    <row r="37" spans="1:12" x14ac:dyDescent="0.25">
      <c r="A37" s="1" t="s">
        <v>4</v>
      </c>
      <c r="B37" s="1" t="s">
        <v>9</v>
      </c>
      <c r="C37">
        <v>250</v>
      </c>
      <c r="D37" s="1" t="s">
        <v>6</v>
      </c>
      <c r="E37" s="1">
        <f>IF(Timon_export_20200529_2[[#This Row],[solved]]="f",_xlfn.MAXIFS($C:$C,$A:$A,A37),Timon_export_20200529_2[[#This Row],[time]])</f>
        <v>250</v>
      </c>
      <c r="G37" s="2" t="s">
        <v>8</v>
      </c>
      <c r="H37" s="5">
        <f t="shared" si="3"/>
        <v>3029.2222222222222</v>
      </c>
      <c r="I37" s="5">
        <f t="shared" si="3"/>
        <v>613.11111111111109</v>
      </c>
      <c r="J37" s="5">
        <f t="shared" si="3"/>
        <v>27842.666666666668</v>
      </c>
      <c r="K37" s="5">
        <f t="shared" si="3"/>
        <v>625.77777777777783</v>
      </c>
      <c r="L37" s="5">
        <f t="shared" si="3"/>
        <v>134480.77777777778</v>
      </c>
    </row>
    <row r="38" spans="1:12" x14ac:dyDescent="0.25">
      <c r="A38" s="1" t="s">
        <v>4</v>
      </c>
      <c r="B38" s="1" t="s">
        <v>9</v>
      </c>
      <c r="C38">
        <v>94</v>
      </c>
      <c r="D38" s="1" t="s">
        <v>6</v>
      </c>
      <c r="E38" s="1">
        <f>IF(Timon_export_20200529_2[[#This Row],[solved]]="f",_xlfn.MAXIFS($C:$C,$A:$A,A38),Timon_export_20200529_2[[#This Row],[time]])</f>
        <v>94</v>
      </c>
      <c r="G38" s="2" t="s">
        <v>9</v>
      </c>
      <c r="H38" s="5">
        <f t="shared" si="3"/>
        <v>151.4</v>
      </c>
      <c r="I38" s="5">
        <f t="shared" si="3"/>
        <v>115.4</v>
      </c>
      <c r="J38" s="5">
        <f t="shared" si="3"/>
        <v>190.7</v>
      </c>
      <c r="K38" s="5">
        <f t="shared" si="3"/>
        <v>241.9</v>
      </c>
      <c r="L38" s="5">
        <f t="shared" si="3"/>
        <v>820.4</v>
      </c>
    </row>
    <row r="39" spans="1:12" x14ac:dyDescent="0.25">
      <c r="A39" s="1" t="s">
        <v>4</v>
      </c>
      <c r="B39" s="1" t="s">
        <v>9</v>
      </c>
      <c r="C39">
        <v>93</v>
      </c>
      <c r="D39" s="1" t="s">
        <v>6</v>
      </c>
      <c r="E39" s="1">
        <f>IF(Timon_export_20200529_2[[#This Row],[solved]]="f",_xlfn.MAXIFS($C:$C,$A:$A,A39),Timon_export_20200529_2[[#This Row],[time]])</f>
        <v>93</v>
      </c>
      <c r="G39" s="2" t="s">
        <v>33</v>
      </c>
      <c r="H39" s="5">
        <f t="shared" si="3"/>
        <v>54.090909090909093</v>
      </c>
      <c r="I39" s="5">
        <f t="shared" si="3"/>
        <v>68.545454545454547</v>
      </c>
      <c r="J39" s="5">
        <f t="shared" si="3"/>
        <v>60.272727272727273</v>
      </c>
      <c r="K39" s="5">
        <f t="shared" si="3"/>
        <v>94.63636363636364</v>
      </c>
      <c r="L39" s="5">
        <f t="shared" si="3"/>
        <v>97.727272727272734</v>
      </c>
    </row>
    <row r="40" spans="1:12" x14ac:dyDescent="0.25">
      <c r="A40" s="1" t="s">
        <v>4</v>
      </c>
      <c r="B40" s="1" t="s">
        <v>9</v>
      </c>
      <c r="C40">
        <v>95</v>
      </c>
      <c r="D40" s="1" t="s">
        <v>6</v>
      </c>
      <c r="E40" s="1">
        <f>IF(Timon_export_20200529_2[[#This Row],[solved]]="f",_xlfn.MAXIFS($C:$C,$A:$A,A40),Timon_export_20200529_2[[#This Row],[time]])</f>
        <v>95</v>
      </c>
      <c r="G40" s="6" t="s">
        <v>31</v>
      </c>
      <c r="H40" s="4">
        <f>_xlfn.MAXIFS($E:$E,$A:$A,H$34)</f>
        <v>26153</v>
      </c>
      <c r="I40" s="4">
        <f>_xlfn.MAXIFS($E:$E,$A:$A,I$34)</f>
        <v>76966</v>
      </c>
      <c r="J40" s="4">
        <f>_xlfn.MAXIFS($E:$E,$A:$A,J$34)</f>
        <v>123568</v>
      </c>
      <c r="K40" s="4">
        <f>_xlfn.MAXIFS($E:$E,$A:$A,K$34)</f>
        <v>29087</v>
      </c>
      <c r="L40" s="4">
        <f>_xlfn.MAXIFS($E:$E,$A:$A,L$34)</f>
        <v>601075</v>
      </c>
    </row>
    <row r="41" spans="1:12" x14ac:dyDescent="0.25">
      <c r="A41" s="1" t="s">
        <v>4</v>
      </c>
      <c r="B41" s="1" t="s">
        <v>9</v>
      </c>
      <c r="C41">
        <v>78</v>
      </c>
      <c r="D41" s="1" t="s">
        <v>6</v>
      </c>
      <c r="E41" s="1">
        <f>IF(Timon_export_20200529_2[[#This Row],[solved]]="f",_xlfn.MAXIFS($C:$C,$A:$A,A41),Timon_export_20200529_2[[#This Row],[time]])</f>
        <v>78</v>
      </c>
    </row>
    <row r="42" spans="1:12" x14ac:dyDescent="0.25">
      <c r="A42" s="1" t="s">
        <v>4</v>
      </c>
      <c r="B42" s="1" t="s">
        <v>33</v>
      </c>
      <c r="C42">
        <v>58</v>
      </c>
      <c r="D42" s="1" t="s">
        <v>6</v>
      </c>
      <c r="E42" s="1">
        <f>IF(Timon_export_20200529_2[[#This Row],[solved]]="f",_xlfn.MAXIFS($C:$C,$A:$A,A42),Timon_export_20200529_2[[#This Row],[time]])</f>
        <v>58</v>
      </c>
    </row>
    <row r="43" spans="1:12" x14ac:dyDescent="0.25">
      <c r="A43" s="1" t="s">
        <v>4</v>
      </c>
      <c r="B43" s="1" t="s">
        <v>33</v>
      </c>
      <c r="C43">
        <v>54</v>
      </c>
      <c r="D43" s="1" t="s">
        <v>6</v>
      </c>
      <c r="E43" s="1">
        <f>IF(Timon_export_20200529_2[[#This Row],[solved]]="f",_xlfn.MAXIFS($C:$C,$A:$A,A43),Timon_export_20200529_2[[#This Row],[time]])</f>
        <v>54</v>
      </c>
    </row>
    <row r="44" spans="1:12" x14ac:dyDescent="0.25">
      <c r="A44" s="1" t="s">
        <v>4</v>
      </c>
      <c r="B44" s="1" t="s">
        <v>33</v>
      </c>
      <c r="C44">
        <v>94</v>
      </c>
      <c r="D44" s="1" t="s">
        <v>6</v>
      </c>
      <c r="E44" s="1">
        <f>IF(Timon_export_20200529_2[[#This Row],[solved]]="f",_xlfn.MAXIFS($C:$C,$A:$A,A44),Timon_export_20200529_2[[#This Row],[time]])</f>
        <v>94</v>
      </c>
    </row>
    <row r="45" spans="1:12" x14ac:dyDescent="0.25">
      <c r="A45" s="1" t="s">
        <v>4</v>
      </c>
      <c r="B45" s="1" t="s">
        <v>33</v>
      </c>
      <c r="C45">
        <v>61</v>
      </c>
      <c r="D45" s="1" t="s">
        <v>6</v>
      </c>
      <c r="E45" s="1">
        <f>IF(Timon_export_20200529_2[[#This Row],[solved]]="f",_xlfn.MAXIFS($C:$C,$A:$A,A45),Timon_export_20200529_2[[#This Row],[time]])</f>
        <v>61</v>
      </c>
    </row>
    <row r="46" spans="1:12" x14ac:dyDescent="0.25">
      <c r="A46" s="1" t="s">
        <v>4</v>
      </c>
      <c r="B46" s="1" t="s">
        <v>33</v>
      </c>
      <c r="C46">
        <v>66</v>
      </c>
      <c r="D46" s="1" t="s">
        <v>6</v>
      </c>
      <c r="E46" s="1">
        <f>IF(Timon_export_20200529_2[[#This Row],[solved]]="f",_xlfn.MAXIFS($C:$C,$A:$A,A46),Timon_export_20200529_2[[#This Row],[time]])</f>
        <v>66</v>
      </c>
    </row>
    <row r="47" spans="1:12" x14ac:dyDescent="0.25">
      <c r="A47" s="1" t="s">
        <v>4</v>
      </c>
      <c r="B47" s="1" t="s">
        <v>33</v>
      </c>
      <c r="C47">
        <v>63</v>
      </c>
      <c r="D47" s="1" t="s">
        <v>6</v>
      </c>
      <c r="E47" s="1">
        <f>IF(Timon_export_20200529_2[[#This Row],[solved]]="f",_xlfn.MAXIFS($C:$C,$A:$A,A47),Timon_export_20200529_2[[#This Row],[time]])</f>
        <v>63</v>
      </c>
    </row>
    <row r="48" spans="1:12" x14ac:dyDescent="0.25">
      <c r="A48" s="1" t="s">
        <v>4</v>
      </c>
      <c r="B48" s="1" t="s">
        <v>33</v>
      </c>
      <c r="C48">
        <v>83</v>
      </c>
      <c r="D48" s="1" t="s">
        <v>6</v>
      </c>
      <c r="E48" s="1">
        <f>IF(Timon_export_20200529_2[[#This Row],[solved]]="f",_xlfn.MAXIFS($C:$C,$A:$A,A48),Timon_export_20200529_2[[#This Row],[time]])</f>
        <v>83</v>
      </c>
    </row>
    <row r="49" spans="1:5" x14ac:dyDescent="0.25">
      <c r="A49" s="1" t="s">
        <v>4</v>
      </c>
      <c r="B49" s="1" t="s">
        <v>33</v>
      </c>
      <c r="C49">
        <v>72</v>
      </c>
      <c r="D49" s="1" t="s">
        <v>6</v>
      </c>
      <c r="E49" s="1">
        <f>IF(Timon_export_20200529_2[[#This Row],[solved]]="f",_xlfn.MAXIFS($C:$C,$A:$A,A49),Timon_export_20200529_2[[#This Row],[time]])</f>
        <v>72</v>
      </c>
    </row>
    <row r="50" spans="1:5" x14ac:dyDescent="0.25">
      <c r="A50" s="1" t="s">
        <v>4</v>
      </c>
      <c r="B50" s="1" t="s">
        <v>33</v>
      </c>
      <c r="C50">
        <v>56</v>
      </c>
      <c r="D50" s="1" t="s">
        <v>6</v>
      </c>
      <c r="E50" s="1">
        <f>IF(Timon_export_20200529_2[[#This Row],[solved]]="f",_xlfn.MAXIFS($C:$C,$A:$A,A50),Timon_export_20200529_2[[#This Row],[time]])</f>
        <v>56</v>
      </c>
    </row>
    <row r="51" spans="1:5" x14ac:dyDescent="0.25">
      <c r="A51" s="1" t="s">
        <v>4</v>
      </c>
      <c r="B51" s="1" t="s">
        <v>33</v>
      </c>
      <c r="C51">
        <v>85</v>
      </c>
      <c r="D51" s="1" t="s">
        <v>6</v>
      </c>
      <c r="E51" s="1">
        <f>IF(Timon_export_20200529_2[[#This Row],[solved]]="f",_xlfn.MAXIFS($C:$C,$A:$A,A51),Timon_export_20200529_2[[#This Row],[time]])</f>
        <v>85</v>
      </c>
    </row>
    <row r="52" spans="1:5" x14ac:dyDescent="0.25">
      <c r="A52" s="1" t="s">
        <v>4</v>
      </c>
      <c r="B52" s="1" t="s">
        <v>33</v>
      </c>
      <c r="C52">
        <v>89</v>
      </c>
      <c r="D52" s="1" t="s">
        <v>6</v>
      </c>
      <c r="E52" s="1">
        <f>IF(Timon_export_20200529_2[[#This Row],[solved]]="f",_xlfn.MAXIFS($C:$C,$A:$A,A52),Timon_export_20200529_2[[#This Row],[time]])</f>
        <v>89</v>
      </c>
    </row>
    <row r="53" spans="1:5" x14ac:dyDescent="0.25">
      <c r="A53" s="1" t="s">
        <v>10</v>
      </c>
      <c r="B53" s="1" t="s">
        <v>5</v>
      </c>
      <c r="C53">
        <v>346</v>
      </c>
      <c r="D53" s="1" t="s">
        <v>6</v>
      </c>
      <c r="E53" s="1">
        <f>IF(Timon_export_20200529_2[[#This Row],[solved]]="f",_xlfn.MAXIFS($C:$C,$A:$A,A53),Timon_export_20200529_2[[#This Row],[time]])</f>
        <v>346</v>
      </c>
    </row>
    <row r="54" spans="1:5" x14ac:dyDescent="0.25">
      <c r="A54" s="1" t="s">
        <v>10</v>
      </c>
      <c r="B54" s="1" t="s">
        <v>5</v>
      </c>
      <c r="C54">
        <v>335</v>
      </c>
      <c r="D54" s="1" t="s">
        <v>6</v>
      </c>
      <c r="E54" s="1">
        <f>IF(Timon_export_20200529_2[[#This Row],[solved]]="f",_xlfn.MAXIFS($C:$C,$A:$A,A54),Timon_export_20200529_2[[#This Row],[time]])</f>
        <v>335</v>
      </c>
    </row>
    <row r="55" spans="1:5" x14ac:dyDescent="0.25">
      <c r="A55" s="1" t="s">
        <v>10</v>
      </c>
      <c r="B55" s="1" t="s">
        <v>5</v>
      </c>
      <c r="C55">
        <v>316</v>
      </c>
      <c r="D55" s="1" t="s">
        <v>6</v>
      </c>
      <c r="E55" s="1">
        <f>IF(Timon_export_20200529_2[[#This Row],[solved]]="f",_xlfn.MAXIFS($C:$C,$A:$A,A55),Timon_export_20200529_2[[#This Row],[time]])</f>
        <v>316</v>
      </c>
    </row>
    <row r="56" spans="1:5" x14ac:dyDescent="0.25">
      <c r="A56" s="1" t="s">
        <v>10</v>
      </c>
      <c r="B56" s="1" t="s">
        <v>5</v>
      </c>
      <c r="C56">
        <v>718</v>
      </c>
      <c r="D56" s="1" t="s">
        <v>6</v>
      </c>
      <c r="E56" s="1">
        <f>IF(Timon_export_20200529_2[[#This Row],[solved]]="f",_xlfn.MAXIFS($C:$C,$A:$A,A56),Timon_export_20200529_2[[#This Row],[time]])</f>
        <v>718</v>
      </c>
    </row>
    <row r="57" spans="1:5" x14ac:dyDescent="0.25">
      <c r="A57" s="1" t="s">
        <v>10</v>
      </c>
      <c r="B57" s="1" t="s">
        <v>5</v>
      </c>
      <c r="C57">
        <v>306</v>
      </c>
      <c r="D57" s="1" t="s">
        <v>6</v>
      </c>
      <c r="E57" s="1">
        <f>IF(Timon_export_20200529_2[[#This Row],[solved]]="f",_xlfn.MAXIFS($C:$C,$A:$A,A57),Timon_export_20200529_2[[#This Row],[time]])</f>
        <v>306</v>
      </c>
    </row>
    <row r="58" spans="1:5" x14ac:dyDescent="0.25">
      <c r="A58" s="1" t="s">
        <v>10</v>
      </c>
      <c r="B58" s="1" t="s">
        <v>5</v>
      </c>
      <c r="C58">
        <v>329</v>
      </c>
      <c r="D58" s="1" t="s">
        <v>6</v>
      </c>
      <c r="E58" s="1">
        <f>IF(Timon_export_20200529_2[[#This Row],[solved]]="f",_xlfn.MAXIFS($C:$C,$A:$A,A58),Timon_export_20200529_2[[#This Row],[time]])</f>
        <v>329</v>
      </c>
    </row>
    <row r="59" spans="1:5" x14ac:dyDescent="0.25">
      <c r="A59" s="1" t="s">
        <v>10</v>
      </c>
      <c r="B59" s="1" t="s">
        <v>5</v>
      </c>
      <c r="C59">
        <v>390</v>
      </c>
      <c r="D59" s="1" t="s">
        <v>6</v>
      </c>
      <c r="E59" s="1">
        <f>IF(Timon_export_20200529_2[[#This Row],[solved]]="f",_xlfn.MAXIFS($C:$C,$A:$A,A59),Timon_export_20200529_2[[#This Row],[time]])</f>
        <v>390</v>
      </c>
    </row>
    <row r="60" spans="1:5" x14ac:dyDescent="0.25">
      <c r="A60" s="1" t="s">
        <v>10</v>
      </c>
      <c r="B60" s="1" t="s">
        <v>5</v>
      </c>
      <c r="C60">
        <v>325</v>
      </c>
      <c r="D60" s="1" t="s">
        <v>6</v>
      </c>
      <c r="E60" s="1">
        <f>IF(Timon_export_20200529_2[[#This Row],[solved]]="f",_xlfn.MAXIFS($C:$C,$A:$A,A60),Timon_export_20200529_2[[#This Row],[time]])</f>
        <v>325</v>
      </c>
    </row>
    <row r="61" spans="1:5" x14ac:dyDescent="0.25">
      <c r="A61" s="1" t="s">
        <v>10</v>
      </c>
      <c r="B61" s="1" t="s">
        <v>5</v>
      </c>
      <c r="C61">
        <v>528</v>
      </c>
      <c r="D61" s="1" t="s">
        <v>6</v>
      </c>
      <c r="E61" s="1">
        <f>IF(Timon_export_20200529_2[[#This Row],[solved]]="f",_xlfn.MAXIFS($C:$C,$A:$A,A61),Timon_export_20200529_2[[#This Row],[time]])</f>
        <v>528</v>
      </c>
    </row>
    <row r="62" spans="1:5" x14ac:dyDescent="0.25">
      <c r="A62" s="1" t="s">
        <v>10</v>
      </c>
      <c r="B62" s="1" t="s">
        <v>5</v>
      </c>
      <c r="C62">
        <v>327</v>
      </c>
      <c r="D62" s="1" t="s">
        <v>6</v>
      </c>
      <c r="E62" s="1">
        <f>IF(Timon_export_20200529_2[[#This Row],[solved]]="f",_xlfn.MAXIFS($C:$C,$A:$A,A62),Timon_export_20200529_2[[#This Row],[time]])</f>
        <v>327</v>
      </c>
    </row>
    <row r="63" spans="1:5" x14ac:dyDescent="0.25">
      <c r="A63" s="1" t="s">
        <v>10</v>
      </c>
      <c r="B63" s="1" t="s">
        <v>7</v>
      </c>
      <c r="C63">
        <v>138</v>
      </c>
      <c r="D63" s="1" t="s">
        <v>6</v>
      </c>
      <c r="E63" s="1">
        <f>IF(Timon_export_20200529_2[[#This Row],[solved]]="f",_xlfn.MAXIFS($C:$C,$A:$A,A63),Timon_export_20200529_2[[#This Row],[time]])</f>
        <v>138</v>
      </c>
    </row>
    <row r="64" spans="1:5" x14ac:dyDescent="0.25">
      <c r="A64" s="1" t="s">
        <v>10</v>
      </c>
      <c r="B64" s="1" t="s">
        <v>7</v>
      </c>
      <c r="C64">
        <v>85</v>
      </c>
      <c r="D64" s="1" t="s">
        <v>6</v>
      </c>
      <c r="E64" s="1">
        <f>IF(Timon_export_20200529_2[[#This Row],[solved]]="f",_xlfn.MAXIFS($C:$C,$A:$A,A64),Timon_export_20200529_2[[#This Row],[time]])</f>
        <v>85</v>
      </c>
    </row>
    <row r="65" spans="1:5" x14ac:dyDescent="0.25">
      <c r="A65" s="1" t="s">
        <v>10</v>
      </c>
      <c r="B65" s="1" t="s">
        <v>7</v>
      </c>
      <c r="C65">
        <v>241</v>
      </c>
      <c r="D65" s="1" t="s">
        <v>6</v>
      </c>
      <c r="E65" s="1">
        <f>IF(Timon_export_20200529_2[[#This Row],[solved]]="f",_xlfn.MAXIFS($C:$C,$A:$A,A65),Timon_export_20200529_2[[#This Row],[time]])</f>
        <v>241</v>
      </c>
    </row>
    <row r="66" spans="1:5" x14ac:dyDescent="0.25">
      <c r="A66" s="1" t="s">
        <v>10</v>
      </c>
      <c r="B66" s="1" t="s">
        <v>7</v>
      </c>
      <c r="C66">
        <v>163</v>
      </c>
      <c r="D66" s="1" t="s">
        <v>6</v>
      </c>
      <c r="E66" s="1">
        <f>IF(Timon_export_20200529_2[[#This Row],[solved]]="f",_xlfn.MAXIFS($C:$C,$A:$A,A66),Timon_export_20200529_2[[#This Row],[time]])</f>
        <v>163</v>
      </c>
    </row>
    <row r="67" spans="1:5" x14ac:dyDescent="0.25">
      <c r="A67" s="1" t="s">
        <v>10</v>
      </c>
      <c r="B67" s="1" t="s">
        <v>7</v>
      </c>
      <c r="C67">
        <v>109</v>
      </c>
      <c r="D67" s="1" t="s">
        <v>6</v>
      </c>
      <c r="E67" s="1">
        <f>IF(Timon_export_20200529_2[[#This Row],[solved]]="f",_xlfn.MAXIFS($C:$C,$A:$A,A67),Timon_export_20200529_2[[#This Row],[time]])</f>
        <v>109</v>
      </c>
    </row>
    <row r="68" spans="1:5" x14ac:dyDescent="0.25">
      <c r="A68" s="1" t="s">
        <v>10</v>
      </c>
      <c r="B68" s="1" t="s">
        <v>7</v>
      </c>
      <c r="C68">
        <v>468</v>
      </c>
      <c r="D68" s="1" t="s">
        <v>6</v>
      </c>
      <c r="E68" s="1">
        <f>IF(Timon_export_20200529_2[[#This Row],[solved]]="f",_xlfn.MAXIFS($C:$C,$A:$A,A68),Timon_export_20200529_2[[#This Row],[time]])</f>
        <v>468</v>
      </c>
    </row>
    <row r="69" spans="1:5" x14ac:dyDescent="0.25">
      <c r="A69" s="1" t="s">
        <v>10</v>
      </c>
      <c r="B69" s="1" t="s">
        <v>7</v>
      </c>
      <c r="C69">
        <v>139</v>
      </c>
      <c r="D69" s="1" t="s">
        <v>6</v>
      </c>
      <c r="E69" s="1">
        <f>IF(Timon_export_20200529_2[[#This Row],[solved]]="f",_xlfn.MAXIFS($C:$C,$A:$A,A69),Timon_export_20200529_2[[#This Row],[time]])</f>
        <v>139</v>
      </c>
    </row>
    <row r="70" spans="1:5" x14ac:dyDescent="0.25">
      <c r="A70" s="1" t="s">
        <v>10</v>
      </c>
      <c r="B70" s="1" t="s">
        <v>7</v>
      </c>
      <c r="C70">
        <v>92</v>
      </c>
      <c r="D70" s="1" t="s">
        <v>6</v>
      </c>
      <c r="E70" s="1">
        <f>IF(Timon_export_20200529_2[[#This Row],[solved]]="f",_xlfn.MAXIFS($C:$C,$A:$A,A70),Timon_export_20200529_2[[#This Row],[time]])</f>
        <v>92</v>
      </c>
    </row>
    <row r="71" spans="1:5" x14ac:dyDescent="0.25">
      <c r="A71" s="1" t="s">
        <v>10</v>
      </c>
      <c r="B71" s="1" t="s">
        <v>7</v>
      </c>
      <c r="C71">
        <v>67</v>
      </c>
      <c r="D71" s="1" t="s">
        <v>6</v>
      </c>
      <c r="E71" s="1">
        <f>IF(Timon_export_20200529_2[[#This Row],[solved]]="f",_xlfn.MAXIFS($C:$C,$A:$A,A71),Timon_export_20200529_2[[#This Row],[time]])</f>
        <v>67</v>
      </c>
    </row>
    <row r="72" spans="1:5" x14ac:dyDescent="0.25">
      <c r="A72" s="1" t="s">
        <v>10</v>
      </c>
      <c r="B72" s="1" t="s">
        <v>7</v>
      </c>
      <c r="C72">
        <v>66</v>
      </c>
      <c r="D72" s="1" t="s">
        <v>6</v>
      </c>
      <c r="E72" s="1">
        <f>IF(Timon_export_20200529_2[[#This Row],[solved]]="f",_xlfn.MAXIFS($C:$C,$A:$A,A72),Timon_export_20200529_2[[#This Row],[time]])</f>
        <v>66</v>
      </c>
    </row>
    <row r="73" spans="1:5" x14ac:dyDescent="0.25">
      <c r="A73" s="1" t="s">
        <v>10</v>
      </c>
      <c r="B73" s="1" t="s">
        <v>8</v>
      </c>
      <c r="C73">
        <v>100</v>
      </c>
      <c r="D73" s="1" t="s">
        <v>6</v>
      </c>
      <c r="E73" s="1">
        <f>IF(Timon_export_20200529_2[[#This Row],[solved]]="f",_xlfn.MAXIFS($C:$C,$A:$A,A73),Timon_export_20200529_2[[#This Row],[time]])</f>
        <v>100</v>
      </c>
    </row>
    <row r="74" spans="1:5" x14ac:dyDescent="0.25">
      <c r="A74" s="1" t="s">
        <v>10</v>
      </c>
      <c r="B74" s="1" t="s">
        <v>8</v>
      </c>
      <c r="C74">
        <v>88</v>
      </c>
      <c r="D74" s="1" t="s">
        <v>6</v>
      </c>
      <c r="E74" s="1">
        <f>IF(Timon_export_20200529_2[[#This Row],[solved]]="f",_xlfn.MAXIFS($C:$C,$A:$A,A74),Timon_export_20200529_2[[#This Row],[time]])</f>
        <v>88</v>
      </c>
    </row>
    <row r="75" spans="1:5" x14ac:dyDescent="0.25">
      <c r="A75" s="1" t="s">
        <v>10</v>
      </c>
      <c r="B75" s="1" t="s">
        <v>8</v>
      </c>
      <c r="C75">
        <v>137</v>
      </c>
      <c r="D75" s="1" t="s">
        <v>6</v>
      </c>
      <c r="E75" s="1">
        <f>IF(Timon_export_20200529_2[[#This Row],[solved]]="f",_xlfn.MAXIFS($C:$C,$A:$A,A75),Timon_export_20200529_2[[#This Row],[time]])</f>
        <v>137</v>
      </c>
    </row>
    <row r="76" spans="1:5" x14ac:dyDescent="0.25">
      <c r="A76" s="1" t="s">
        <v>10</v>
      </c>
      <c r="B76" s="1" t="s">
        <v>8</v>
      </c>
      <c r="C76">
        <v>147</v>
      </c>
      <c r="D76" s="1" t="s">
        <v>6</v>
      </c>
      <c r="E76" s="1">
        <f>IF(Timon_export_20200529_2[[#This Row],[solved]]="f",_xlfn.MAXIFS($C:$C,$A:$A,A76),Timon_export_20200529_2[[#This Row],[time]])</f>
        <v>147</v>
      </c>
    </row>
    <row r="77" spans="1:5" x14ac:dyDescent="0.25">
      <c r="A77" s="1" t="s">
        <v>10</v>
      </c>
      <c r="B77" s="1" t="s">
        <v>8</v>
      </c>
      <c r="C77">
        <v>86</v>
      </c>
      <c r="D77" s="1" t="s">
        <v>6</v>
      </c>
      <c r="E77" s="1">
        <f>IF(Timon_export_20200529_2[[#This Row],[solved]]="f",_xlfn.MAXIFS($C:$C,$A:$A,A77),Timon_export_20200529_2[[#This Row],[time]])</f>
        <v>86</v>
      </c>
    </row>
    <row r="78" spans="1:5" x14ac:dyDescent="0.25">
      <c r="A78" s="1" t="s">
        <v>10</v>
      </c>
      <c r="B78" s="1" t="s">
        <v>8</v>
      </c>
      <c r="C78">
        <v>109</v>
      </c>
      <c r="D78" s="1" t="s">
        <v>6</v>
      </c>
      <c r="E78" s="1">
        <f>IF(Timon_export_20200529_2[[#This Row],[solved]]="f",_xlfn.MAXIFS($C:$C,$A:$A,A78),Timon_export_20200529_2[[#This Row],[time]])</f>
        <v>109</v>
      </c>
    </row>
    <row r="79" spans="1:5" x14ac:dyDescent="0.25">
      <c r="A79" s="1" t="s">
        <v>10</v>
      </c>
      <c r="B79" s="1" t="s">
        <v>8</v>
      </c>
      <c r="C79">
        <v>116</v>
      </c>
      <c r="D79" s="1" t="s">
        <v>6</v>
      </c>
      <c r="E79" s="1">
        <f>IF(Timon_export_20200529_2[[#This Row],[solved]]="f",_xlfn.MAXIFS($C:$C,$A:$A,A79),Timon_export_20200529_2[[#This Row],[time]])</f>
        <v>116</v>
      </c>
    </row>
    <row r="80" spans="1:5" x14ac:dyDescent="0.25">
      <c r="A80" s="1" t="s">
        <v>10</v>
      </c>
      <c r="B80" s="1" t="s">
        <v>8</v>
      </c>
      <c r="C80">
        <v>98</v>
      </c>
      <c r="D80" s="1" t="s">
        <v>6</v>
      </c>
      <c r="E80" s="1">
        <f>IF(Timon_export_20200529_2[[#This Row],[solved]]="f",_xlfn.MAXIFS($C:$C,$A:$A,A80),Timon_export_20200529_2[[#This Row],[time]])</f>
        <v>98</v>
      </c>
    </row>
    <row r="81" spans="1:5" x14ac:dyDescent="0.25">
      <c r="A81" s="1" t="s">
        <v>10</v>
      </c>
      <c r="B81" s="1" t="s">
        <v>8</v>
      </c>
      <c r="C81">
        <v>97</v>
      </c>
      <c r="D81" s="1" t="s">
        <v>6</v>
      </c>
      <c r="E81" s="1">
        <f>IF(Timon_export_20200529_2[[#This Row],[solved]]="f",_xlfn.MAXIFS($C:$C,$A:$A,A81),Timon_export_20200529_2[[#This Row],[time]])</f>
        <v>97</v>
      </c>
    </row>
    <row r="82" spans="1:5" x14ac:dyDescent="0.25">
      <c r="A82" s="1" t="s">
        <v>10</v>
      </c>
      <c r="B82" s="1" t="s">
        <v>8</v>
      </c>
      <c r="C82">
        <v>118</v>
      </c>
      <c r="D82" s="1" t="s">
        <v>6</v>
      </c>
      <c r="E82" s="1">
        <f>IF(Timon_export_20200529_2[[#This Row],[solved]]="f",_xlfn.MAXIFS($C:$C,$A:$A,A82),Timon_export_20200529_2[[#This Row],[time]])</f>
        <v>118</v>
      </c>
    </row>
    <row r="83" spans="1:5" x14ac:dyDescent="0.25">
      <c r="A83" s="1" t="s">
        <v>10</v>
      </c>
      <c r="B83" s="1" t="s">
        <v>9</v>
      </c>
      <c r="C83">
        <v>93</v>
      </c>
      <c r="D83" s="1" t="s">
        <v>6</v>
      </c>
      <c r="E83" s="1">
        <f>IF(Timon_export_20200529_2[[#This Row],[solved]]="f",_xlfn.MAXIFS($C:$C,$A:$A,A83),Timon_export_20200529_2[[#This Row],[time]])</f>
        <v>93</v>
      </c>
    </row>
    <row r="84" spans="1:5" x14ac:dyDescent="0.25">
      <c r="A84" s="1" t="s">
        <v>10</v>
      </c>
      <c r="B84" s="1" t="s">
        <v>9</v>
      </c>
      <c r="C84">
        <v>78</v>
      </c>
      <c r="D84" s="1" t="s">
        <v>6</v>
      </c>
      <c r="E84" s="1">
        <f>IF(Timon_export_20200529_2[[#This Row],[solved]]="f",_xlfn.MAXIFS($C:$C,$A:$A,A84),Timon_export_20200529_2[[#This Row],[time]])</f>
        <v>78</v>
      </c>
    </row>
    <row r="85" spans="1:5" x14ac:dyDescent="0.25">
      <c r="A85" s="1" t="s">
        <v>10</v>
      </c>
      <c r="B85" s="1" t="s">
        <v>9</v>
      </c>
      <c r="C85">
        <v>94</v>
      </c>
      <c r="D85" s="1" t="s">
        <v>6</v>
      </c>
      <c r="E85" s="1">
        <f>IF(Timon_export_20200529_2[[#This Row],[solved]]="f",_xlfn.MAXIFS($C:$C,$A:$A,A85),Timon_export_20200529_2[[#This Row],[time]])</f>
        <v>94</v>
      </c>
    </row>
    <row r="86" spans="1:5" x14ac:dyDescent="0.25">
      <c r="A86" s="1" t="s">
        <v>10</v>
      </c>
      <c r="B86" s="1" t="s">
        <v>9</v>
      </c>
      <c r="C86">
        <v>78</v>
      </c>
      <c r="D86" s="1" t="s">
        <v>6</v>
      </c>
      <c r="E86" s="1">
        <f>IF(Timon_export_20200529_2[[#This Row],[solved]]="f",_xlfn.MAXIFS($C:$C,$A:$A,A86),Timon_export_20200529_2[[#This Row],[time]])</f>
        <v>78</v>
      </c>
    </row>
    <row r="87" spans="1:5" x14ac:dyDescent="0.25">
      <c r="A87" s="1" t="s">
        <v>10</v>
      </c>
      <c r="B87" s="1" t="s">
        <v>9</v>
      </c>
      <c r="C87">
        <v>234</v>
      </c>
      <c r="D87" s="1" t="s">
        <v>6</v>
      </c>
      <c r="E87" s="1">
        <f>IF(Timon_export_20200529_2[[#This Row],[solved]]="f",_xlfn.MAXIFS($C:$C,$A:$A,A87),Timon_export_20200529_2[[#This Row],[time]])</f>
        <v>234</v>
      </c>
    </row>
    <row r="88" spans="1:5" x14ac:dyDescent="0.25">
      <c r="A88" s="1" t="s">
        <v>10</v>
      </c>
      <c r="B88" s="1" t="s">
        <v>9</v>
      </c>
      <c r="C88">
        <v>250</v>
      </c>
      <c r="D88" s="1" t="s">
        <v>6</v>
      </c>
      <c r="E88" s="1">
        <f>IF(Timon_export_20200529_2[[#This Row],[solved]]="f",_xlfn.MAXIFS($C:$C,$A:$A,A88),Timon_export_20200529_2[[#This Row],[time]])</f>
        <v>250</v>
      </c>
    </row>
    <row r="89" spans="1:5" x14ac:dyDescent="0.25">
      <c r="A89" s="1" t="s">
        <v>10</v>
      </c>
      <c r="B89" s="1" t="s">
        <v>9</v>
      </c>
      <c r="C89">
        <v>78</v>
      </c>
      <c r="D89" s="1" t="s">
        <v>6</v>
      </c>
      <c r="E89" s="1">
        <f>IF(Timon_export_20200529_2[[#This Row],[solved]]="f",_xlfn.MAXIFS($C:$C,$A:$A,A89),Timon_export_20200529_2[[#This Row],[time]])</f>
        <v>78</v>
      </c>
    </row>
    <row r="90" spans="1:5" x14ac:dyDescent="0.25">
      <c r="A90" s="1" t="s">
        <v>10</v>
      </c>
      <c r="B90" s="1" t="s">
        <v>9</v>
      </c>
      <c r="C90">
        <v>78</v>
      </c>
      <c r="D90" s="1" t="s">
        <v>6</v>
      </c>
      <c r="E90" s="1">
        <f>IF(Timon_export_20200529_2[[#This Row],[solved]]="f",_xlfn.MAXIFS($C:$C,$A:$A,A90),Timon_export_20200529_2[[#This Row],[time]])</f>
        <v>78</v>
      </c>
    </row>
    <row r="91" spans="1:5" x14ac:dyDescent="0.25">
      <c r="A91" s="1" t="s">
        <v>10</v>
      </c>
      <c r="B91" s="1" t="s">
        <v>9</v>
      </c>
      <c r="C91">
        <v>78</v>
      </c>
      <c r="D91" s="1" t="s">
        <v>6</v>
      </c>
      <c r="E91" s="1">
        <f>IF(Timon_export_20200529_2[[#This Row],[solved]]="f",_xlfn.MAXIFS($C:$C,$A:$A,A91),Timon_export_20200529_2[[#This Row],[time]])</f>
        <v>78</v>
      </c>
    </row>
    <row r="92" spans="1:5" x14ac:dyDescent="0.25">
      <c r="A92" s="1" t="s">
        <v>10</v>
      </c>
      <c r="B92" s="1" t="s">
        <v>9</v>
      </c>
      <c r="C92">
        <v>94</v>
      </c>
      <c r="D92" s="1" t="s">
        <v>6</v>
      </c>
      <c r="E92" s="1">
        <f>IF(Timon_export_20200529_2[[#This Row],[solved]]="f",_xlfn.MAXIFS($C:$C,$A:$A,A92),Timon_export_20200529_2[[#This Row],[time]])</f>
        <v>94</v>
      </c>
    </row>
    <row r="93" spans="1:5" x14ac:dyDescent="0.25">
      <c r="A93" s="1" t="s">
        <v>10</v>
      </c>
      <c r="B93" s="1" t="s">
        <v>33</v>
      </c>
      <c r="C93">
        <v>58</v>
      </c>
      <c r="D93" s="1" t="s">
        <v>6</v>
      </c>
      <c r="E93" s="1">
        <f>IF(Timon_export_20200529_2[[#This Row],[solved]]="f",_xlfn.MAXIFS($C:$C,$A:$A,A93),Timon_export_20200529_2[[#This Row],[time]])</f>
        <v>58</v>
      </c>
    </row>
    <row r="94" spans="1:5" x14ac:dyDescent="0.25">
      <c r="A94" s="1" t="s">
        <v>10</v>
      </c>
      <c r="B94" s="1" t="s">
        <v>33</v>
      </c>
      <c r="C94">
        <v>93</v>
      </c>
      <c r="D94" s="1" t="s">
        <v>6</v>
      </c>
      <c r="E94" s="1">
        <f>IF(Timon_export_20200529_2[[#This Row],[solved]]="f",_xlfn.MAXIFS($C:$C,$A:$A,A94),Timon_export_20200529_2[[#This Row],[time]])</f>
        <v>93</v>
      </c>
    </row>
    <row r="95" spans="1:5" x14ac:dyDescent="0.25">
      <c r="A95" s="1" t="s">
        <v>10</v>
      </c>
      <c r="B95" s="1" t="s">
        <v>33</v>
      </c>
      <c r="C95">
        <v>76</v>
      </c>
      <c r="D95" s="1" t="s">
        <v>6</v>
      </c>
      <c r="E95" s="1">
        <f>IF(Timon_export_20200529_2[[#This Row],[solved]]="f",_xlfn.MAXIFS($C:$C,$A:$A,A95),Timon_export_20200529_2[[#This Row],[time]])</f>
        <v>76</v>
      </c>
    </row>
    <row r="96" spans="1:5" x14ac:dyDescent="0.25">
      <c r="A96" s="1" t="s">
        <v>10</v>
      </c>
      <c r="B96" s="1" t="s">
        <v>33</v>
      </c>
      <c r="C96">
        <v>68</v>
      </c>
      <c r="D96" s="1" t="s">
        <v>6</v>
      </c>
      <c r="E96" s="1">
        <f>IF(Timon_export_20200529_2[[#This Row],[solved]]="f",_xlfn.MAXIFS($C:$C,$A:$A,A96),Timon_export_20200529_2[[#This Row],[time]])</f>
        <v>68</v>
      </c>
    </row>
    <row r="97" spans="1:5" x14ac:dyDescent="0.25">
      <c r="A97" s="1" t="s">
        <v>10</v>
      </c>
      <c r="B97" s="1" t="s">
        <v>33</v>
      </c>
      <c r="C97">
        <v>74</v>
      </c>
      <c r="D97" s="1" t="s">
        <v>6</v>
      </c>
      <c r="E97" s="1">
        <f>IF(Timon_export_20200529_2[[#This Row],[solved]]="f",_xlfn.MAXIFS($C:$C,$A:$A,A97),Timon_export_20200529_2[[#This Row],[time]])</f>
        <v>74</v>
      </c>
    </row>
    <row r="98" spans="1:5" x14ac:dyDescent="0.25">
      <c r="A98" s="1" t="s">
        <v>10</v>
      </c>
      <c r="B98" s="1" t="s">
        <v>33</v>
      </c>
      <c r="C98">
        <v>68</v>
      </c>
      <c r="D98" s="1" t="s">
        <v>6</v>
      </c>
      <c r="E98" s="1">
        <f>IF(Timon_export_20200529_2[[#This Row],[solved]]="f",_xlfn.MAXIFS($C:$C,$A:$A,A98),Timon_export_20200529_2[[#This Row],[time]])</f>
        <v>68</v>
      </c>
    </row>
    <row r="99" spans="1:5" x14ac:dyDescent="0.25">
      <c r="A99" s="1" t="s">
        <v>10</v>
      </c>
      <c r="B99" s="1" t="s">
        <v>33</v>
      </c>
      <c r="C99">
        <v>62</v>
      </c>
      <c r="D99" s="1" t="s">
        <v>6</v>
      </c>
      <c r="E99" s="1">
        <f>IF(Timon_export_20200529_2[[#This Row],[solved]]="f",_xlfn.MAXIFS($C:$C,$A:$A,A99),Timon_export_20200529_2[[#This Row],[time]])</f>
        <v>62</v>
      </c>
    </row>
    <row r="100" spans="1:5" x14ac:dyDescent="0.25">
      <c r="A100" s="1" t="s">
        <v>10</v>
      </c>
      <c r="B100" s="1" t="s">
        <v>33</v>
      </c>
      <c r="C100">
        <v>81</v>
      </c>
      <c r="D100" s="1" t="s">
        <v>6</v>
      </c>
      <c r="E100" s="1">
        <f>IF(Timon_export_20200529_2[[#This Row],[solved]]="f",_xlfn.MAXIFS($C:$C,$A:$A,A100),Timon_export_20200529_2[[#This Row],[time]])</f>
        <v>81</v>
      </c>
    </row>
    <row r="101" spans="1:5" x14ac:dyDescent="0.25">
      <c r="A101" s="1" t="s">
        <v>10</v>
      </c>
      <c r="B101" s="1" t="s">
        <v>33</v>
      </c>
      <c r="C101">
        <v>149</v>
      </c>
      <c r="D101" s="1" t="s">
        <v>6</v>
      </c>
      <c r="E101" s="1">
        <f>IF(Timon_export_20200529_2[[#This Row],[solved]]="f",_xlfn.MAXIFS($C:$C,$A:$A,A101),Timon_export_20200529_2[[#This Row],[time]])</f>
        <v>149</v>
      </c>
    </row>
    <row r="102" spans="1:5" x14ac:dyDescent="0.25">
      <c r="A102" s="1" t="s">
        <v>10</v>
      </c>
      <c r="B102" s="1" t="s">
        <v>33</v>
      </c>
      <c r="C102">
        <v>78</v>
      </c>
      <c r="D102" s="1" t="s">
        <v>6</v>
      </c>
      <c r="E102" s="1">
        <f>IF(Timon_export_20200529_2[[#This Row],[solved]]="f",_xlfn.MAXIFS($C:$C,$A:$A,A102),Timon_export_20200529_2[[#This Row],[time]])</f>
        <v>78</v>
      </c>
    </row>
    <row r="103" spans="1:5" x14ac:dyDescent="0.25">
      <c r="A103" s="1" t="s">
        <v>10</v>
      </c>
      <c r="B103" s="1" t="s">
        <v>33</v>
      </c>
      <c r="C103">
        <v>77</v>
      </c>
      <c r="D103" s="1" t="s">
        <v>6</v>
      </c>
      <c r="E103" s="1">
        <f>IF(Timon_export_20200529_2[[#This Row],[solved]]="f",_xlfn.MAXIFS($C:$C,$A:$A,A103),Timon_export_20200529_2[[#This Row],[time]])</f>
        <v>77</v>
      </c>
    </row>
    <row r="104" spans="1:5" x14ac:dyDescent="0.25">
      <c r="A104" s="1" t="s">
        <v>11</v>
      </c>
      <c r="B104" s="1" t="s">
        <v>5</v>
      </c>
      <c r="C104">
        <v>983</v>
      </c>
      <c r="D104" s="1" t="s">
        <v>6</v>
      </c>
      <c r="E104" s="1">
        <f>IF(Timon_export_20200529_2[[#This Row],[solved]]="f",_xlfn.MAXIFS($C:$C,$A:$A,A104),Timon_export_20200529_2[[#This Row],[time]])</f>
        <v>983</v>
      </c>
    </row>
    <row r="105" spans="1:5" x14ac:dyDescent="0.25">
      <c r="A105" s="1" t="s">
        <v>11</v>
      </c>
      <c r="B105" s="1" t="s">
        <v>5</v>
      </c>
      <c r="C105">
        <v>247</v>
      </c>
      <c r="D105" s="1" t="s">
        <v>6</v>
      </c>
      <c r="E105" s="1">
        <f>IF(Timon_export_20200529_2[[#This Row],[solved]]="f",_xlfn.MAXIFS($C:$C,$A:$A,A105),Timon_export_20200529_2[[#This Row],[time]])</f>
        <v>247</v>
      </c>
    </row>
    <row r="106" spans="1:5" x14ac:dyDescent="0.25">
      <c r="A106" s="1" t="s">
        <v>11</v>
      </c>
      <c r="B106" s="1" t="s">
        <v>5</v>
      </c>
      <c r="C106">
        <v>237</v>
      </c>
      <c r="D106" s="1" t="s">
        <v>6</v>
      </c>
      <c r="E106" s="1">
        <f>IF(Timon_export_20200529_2[[#This Row],[solved]]="f",_xlfn.MAXIFS($C:$C,$A:$A,A106),Timon_export_20200529_2[[#This Row],[time]])</f>
        <v>237</v>
      </c>
    </row>
    <row r="107" spans="1:5" x14ac:dyDescent="0.25">
      <c r="A107" s="1" t="s">
        <v>11</v>
      </c>
      <c r="B107" s="1" t="s">
        <v>5</v>
      </c>
      <c r="C107">
        <v>460</v>
      </c>
      <c r="D107" s="1" t="s">
        <v>6</v>
      </c>
      <c r="E107" s="1">
        <f>IF(Timon_export_20200529_2[[#This Row],[solved]]="f",_xlfn.MAXIFS($C:$C,$A:$A,A107),Timon_export_20200529_2[[#This Row],[time]])</f>
        <v>460</v>
      </c>
    </row>
    <row r="108" spans="1:5" x14ac:dyDescent="0.25">
      <c r="A108" s="1" t="s">
        <v>11</v>
      </c>
      <c r="B108" s="1" t="s">
        <v>5</v>
      </c>
      <c r="C108">
        <v>568</v>
      </c>
      <c r="D108" s="1" t="s">
        <v>6</v>
      </c>
      <c r="E108" s="1">
        <f>IF(Timon_export_20200529_2[[#This Row],[solved]]="f",_xlfn.MAXIFS($C:$C,$A:$A,A108),Timon_export_20200529_2[[#This Row],[time]])</f>
        <v>568</v>
      </c>
    </row>
    <row r="109" spans="1:5" x14ac:dyDescent="0.25">
      <c r="A109" s="1" t="s">
        <v>11</v>
      </c>
      <c r="B109" s="1" t="s">
        <v>5</v>
      </c>
      <c r="C109">
        <v>6828</v>
      </c>
      <c r="D109" s="1" t="s">
        <v>6</v>
      </c>
      <c r="E109" s="1">
        <f>IF(Timon_export_20200529_2[[#This Row],[solved]]="f",_xlfn.MAXIFS($C:$C,$A:$A,A109),Timon_export_20200529_2[[#This Row],[time]])</f>
        <v>6828</v>
      </c>
    </row>
    <row r="110" spans="1:5" x14ac:dyDescent="0.25">
      <c r="A110" s="1" t="s">
        <v>11</v>
      </c>
      <c r="B110" s="1" t="s">
        <v>5</v>
      </c>
      <c r="C110">
        <v>511</v>
      </c>
      <c r="D110" s="1" t="s">
        <v>6</v>
      </c>
      <c r="E110" s="1">
        <f>IF(Timon_export_20200529_2[[#This Row],[solved]]="f",_xlfn.MAXIFS($C:$C,$A:$A,A110),Timon_export_20200529_2[[#This Row],[time]])</f>
        <v>511</v>
      </c>
    </row>
    <row r="111" spans="1:5" x14ac:dyDescent="0.25">
      <c r="A111" s="1" t="s">
        <v>11</v>
      </c>
      <c r="B111" s="1" t="s">
        <v>5</v>
      </c>
      <c r="C111">
        <v>433</v>
      </c>
      <c r="D111" s="1" t="s">
        <v>6</v>
      </c>
      <c r="E111" s="1">
        <f>IF(Timon_export_20200529_2[[#This Row],[solved]]="f",_xlfn.MAXIFS($C:$C,$A:$A,A111),Timon_export_20200529_2[[#This Row],[time]])</f>
        <v>433</v>
      </c>
    </row>
    <row r="112" spans="1:5" x14ac:dyDescent="0.25">
      <c r="A112" s="1" t="s">
        <v>11</v>
      </c>
      <c r="B112" s="1" t="s">
        <v>5</v>
      </c>
      <c r="C112">
        <v>318</v>
      </c>
      <c r="D112" s="1" t="s">
        <v>6</v>
      </c>
      <c r="E112" s="1">
        <f>IF(Timon_export_20200529_2[[#This Row],[solved]]="f",_xlfn.MAXIFS($C:$C,$A:$A,A112),Timon_export_20200529_2[[#This Row],[time]])</f>
        <v>318</v>
      </c>
    </row>
    <row r="113" spans="1:5" x14ac:dyDescent="0.25">
      <c r="A113" s="1" t="s">
        <v>11</v>
      </c>
      <c r="B113" s="1" t="s">
        <v>5</v>
      </c>
      <c r="C113">
        <v>317</v>
      </c>
      <c r="D113" s="1" t="s">
        <v>6</v>
      </c>
      <c r="E113" s="1">
        <f>IF(Timon_export_20200529_2[[#This Row],[solved]]="f",_xlfn.MAXIFS($C:$C,$A:$A,A113),Timon_export_20200529_2[[#This Row],[time]])</f>
        <v>317</v>
      </c>
    </row>
    <row r="114" spans="1:5" x14ac:dyDescent="0.25">
      <c r="A114" s="1" t="s">
        <v>11</v>
      </c>
      <c r="B114" s="1" t="s">
        <v>7</v>
      </c>
      <c r="C114">
        <v>158</v>
      </c>
      <c r="D114" s="1" t="s">
        <v>6</v>
      </c>
      <c r="E114" s="1">
        <f>IF(Timon_export_20200529_2[[#This Row],[solved]]="f",_xlfn.MAXIFS($C:$C,$A:$A,A114),Timon_export_20200529_2[[#This Row],[time]])</f>
        <v>158</v>
      </c>
    </row>
    <row r="115" spans="1:5" x14ac:dyDescent="0.25">
      <c r="A115" s="1" t="s">
        <v>11</v>
      </c>
      <c r="B115" s="1" t="s">
        <v>7</v>
      </c>
      <c r="C115">
        <v>112</v>
      </c>
      <c r="D115" s="1" t="s">
        <v>6</v>
      </c>
      <c r="E115" s="1">
        <f>IF(Timon_export_20200529_2[[#This Row],[solved]]="f",_xlfn.MAXIFS($C:$C,$A:$A,A115),Timon_export_20200529_2[[#This Row],[time]])</f>
        <v>112</v>
      </c>
    </row>
    <row r="116" spans="1:5" x14ac:dyDescent="0.25">
      <c r="A116" s="1" t="s">
        <v>11</v>
      </c>
      <c r="B116" s="1" t="s">
        <v>7</v>
      </c>
      <c r="C116">
        <v>594</v>
      </c>
      <c r="D116" s="1" t="s">
        <v>6</v>
      </c>
      <c r="E116" s="1">
        <f>IF(Timon_export_20200529_2[[#This Row],[solved]]="f",_xlfn.MAXIFS($C:$C,$A:$A,A116),Timon_export_20200529_2[[#This Row],[time]])</f>
        <v>594</v>
      </c>
    </row>
    <row r="117" spans="1:5" x14ac:dyDescent="0.25">
      <c r="A117" s="1" t="s">
        <v>11</v>
      </c>
      <c r="B117" s="1" t="s">
        <v>7</v>
      </c>
      <c r="C117">
        <v>181</v>
      </c>
      <c r="D117" s="1" t="s">
        <v>6</v>
      </c>
      <c r="E117" s="1">
        <f>IF(Timon_export_20200529_2[[#This Row],[solved]]="f",_xlfn.MAXIFS($C:$C,$A:$A,A117),Timon_export_20200529_2[[#This Row],[time]])</f>
        <v>181</v>
      </c>
    </row>
    <row r="118" spans="1:5" x14ac:dyDescent="0.25">
      <c r="A118" s="1" t="s">
        <v>11</v>
      </c>
      <c r="B118" s="1" t="s">
        <v>7</v>
      </c>
      <c r="C118">
        <v>102</v>
      </c>
      <c r="D118" s="1" t="s">
        <v>6</v>
      </c>
      <c r="E118" s="1">
        <f>IF(Timon_export_20200529_2[[#This Row],[solved]]="f",_xlfn.MAXIFS($C:$C,$A:$A,A118),Timon_export_20200529_2[[#This Row],[time]])</f>
        <v>102</v>
      </c>
    </row>
    <row r="119" spans="1:5" x14ac:dyDescent="0.25">
      <c r="A119" s="1" t="s">
        <v>11</v>
      </c>
      <c r="B119" s="1" t="s">
        <v>7</v>
      </c>
      <c r="C119">
        <v>704</v>
      </c>
      <c r="D119" s="1" t="s">
        <v>6</v>
      </c>
      <c r="E119" s="1">
        <f>IF(Timon_export_20200529_2[[#This Row],[solved]]="f",_xlfn.MAXIFS($C:$C,$A:$A,A119),Timon_export_20200529_2[[#This Row],[time]])</f>
        <v>704</v>
      </c>
    </row>
    <row r="120" spans="1:5" x14ac:dyDescent="0.25">
      <c r="A120" s="1" t="s">
        <v>11</v>
      </c>
      <c r="B120" s="1" t="s">
        <v>7</v>
      </c>
      <c r="C120">
        <v>94</v>
      </c>
      <c r="D120" s="1" t="s">
        <v>6</v>
      </c>
      <c r="E120" s="1">
        <f>IF(Timon_export_20200529_2[[#This Row],[solved]]="f",_xlfn.MAXIFS($C:$C,$A:$A,A120),Timon_export_20200529_2[[#This Row],[time]])</f>
        <v>94</v>
      </c>
    </row>
    <row r="121" spans="1:5" x14ac:dyDescent="0.25">
      <c r="A121" s="1" t="s">
        <v>11</v>
      </c>
      <c r="B121" s="1" t="s">
        <v>7</v>
      </c>
      <c r="C121">
        <v>109</v>
      </c>
      <c r="D121" s="1" t="s">
        <v>6</v>
      </c>
      <c r="E121" s="1">
        <f>IF(Timon_export_20200529_2[[#This Row],[solved]]="f",_xlfn.MAXIFS($C:$C,$A:$A,A121),Timon_export_20200529_2[[#This Row],[time]])</f>
        <v>109</v>
      </c>
    </row>
    <row r="122" spans="1:5" x14ac:dyDescent="0.25">
      <c r="A122" s="1" t="s">
        <v>11</v>
      </c>
      <c r="B122" s="1" t="s">
        <v>7</v>
      </c>
      <c r="C122">
        <v>486</v>
      </c>
      <c r="D122" s="1" t="s">
        <v>6</v>
      </c>
      <c r="E122" s="1">
        <f>IF(Timon_export_20200529_2[[#This Row],[solved]]="f",_xlfn.MAXIFS($C:$C,$A:$A,A122),Timon_export_20200529_2[[#This Row],[time]])</f>
        <v>486</v>
      </c>
    </row>
    <row r="123" spans="1:5" x14ac:dyDescent="0.25">
      <c r="A123" s="1" t="s">
        <v>11</v>
      </c>
      <c r="B123" s="1" t="s">
        <v>7</v>
      </c>
      <c r="C123">
        <v>249</v>
      </c>
      <c r="D123" s="1" t="s">
        <v>6</v>
      </c>
      <c r="E123" s="1">
        <f>IF(Timon_export_20200529_2[[#This Row],[solved]]="f",_xlfn.MAXIFS($C:$C,$A:$A,A123),Timon_export_20200529_2[[#This Row],[time]])</f>
        <v>249</v>
      </c>
    </row>
    <row r="124" spans="1:5" x14ac:dyDescent="0.25">
      <c r="A124" s="1" t="s">
        <v>11</v>
      </c>
      <c r="B124" s="1" t="s">
        <v>8</v>
      </c>
      <c r="C124">
        <v>179</v>
      </c>
      <c r="D124" s="1" t="s">
        <v>6</v>
      </c>
      <c r="E124" s="1">
        <f>IF(Timon_export_20200529_2[[#This Row],[solved]]="f",_xlfn.MAXIFS($C:$C,$A:$A,A124),Timon_export_20200529_2[[#This Row],[time]])</f>
        <v>179</v>
      </c>
    </row>
    <row r="125" spans="1:5" x14ac:dyDescent="0.25">
      <c r="A125" s="1" t="s">
        <v>11</v>
      </c>
      <c r="B125" s="1" t="s">
        <v>8</v>
      </c>
      <c r="C125">
        <v>147</v>
      </c>
      <c r="D125" s="1" t="s">
        <v>6</v>
      </c>
      <c r="E125" s="1">
        <f>IF(Timon_export_20200529_2[[#This Row],[solved]]="f",_xlfn.MAXIFS($C:$C,$A:$A,A125),Timon_export_20200529_2[[#This Row],[time]])</f>
        <v>147</v>
      </c>
    </row>
    <row r="126" spans="1:5" x14ac:dyDescent="0.25">
      <c r="A126" s="1" t="s">
        <v>11</v>
      </c>
      <c r="B126" s="1" t="s">
        <v>8</v>
      </c>
      <c r="C126">
        <v>116</v>
      </c>
      <c r="D126" s="1" t="s">
        <v>6</v>
      </c>
      <c r="E126" s="1">
        <f>IF(Timon_export_20200529_2[[#This Row],[solved]]="f",_xlfn.MAXIFS($C:$C,$A:$A,A126),Timon_export_20200529_2[[#This Row],[time]])</f>
        <v>116</v>
      </c>
    </row>
    <row r="127" spans="1:5" x14ac:dyDescent="0.25">
      <c r="A127" s="1" t="s">
        <v>11</v>
      </c>
      <c r="B127" s="1" t="s">
        <v>8</v>
      </c>
      <c r="C127">
        <v>100</v>
      </c>
      <c r="D127" s="1" t="s">
        <v>6</v>
      </c>
      <c r="E127" s="1">
        <f>IF(Timon_export_20200529_2[[#This Row],[solved]]="f",_xlfn.MAXIFS($C:$C,$A:$A,A127),Timon_export_20200529_2[[#This Row],[time]])</f>
        <v>100</v>
      </c>
    </row>
    <row r="128" spans="1:5" x14ac:dyDescent="0.25">
      <c r="A128" s="1" t="s">
        <v>11</v>
      </c>
      <c r="B128" s="1" t="s">
        <v>8</v>
      </c>
      <c r="C128">
        <v>119</v>
      </c>
      <c r="D128" s="1" t="s">
        <v>6</v>
      </c>
      <c r="E128" s="1">
        <f>IF(Timon_export_20200529_2[[#This Row],[solved]]="f",_xlfn.MAXIFS($C:$C,$A:$A,A128),Timon_export_20200529_2[[#This Row],[time]])</f>
        <v>119</v>
      </c>
    </row>
    <row r="129" spans="1:5" x14ac:dyDescent="0.25">
      <c r="A129" s="1" t="s">
        <v>11</v>
      </c>
      <c r="B129" s="1" t="s">
        <v>8</v>
      </c>
      <c r="C129">
        <v>112</v>
      </c>
      <c r="D129" s="1" t="s">
        <v>6</v>
      </c>
      <c r="E129" s="1">
        <f>IF(Timon_export_20200529_2[[#This Row],[solved]]="f",_xlfn.MAXIFS($C:$C,$A:$A,A129),Timon_export_20200529_2[[#This Row],[time]])</f>
        <v>112</v>
      </c>
    </row>
    <row r="130" spans="1:5" x14ac:dyDescent="0.25">
      <c r="A130" s="1" t="s">
        <v>11</v>
      </c>
      <c r="B130" s="1" t="s">
        <v>8</v>
      </c>
      <c r="C130">
        <v>197</v>
      </c>
      <c r="D130" s="1" t="s">
        <v>6</v>
      </c>
      <c r="E130" s="1">
        <f>IF(Timon_export_20200529_2[[#This Row],[solved]]="f",_xlfn.MAXIFS($C:$C,$A:$A,A130),Timon_export_20200529_2[[#This Row],[time]])</f>
        <v>197</v>
      </c>
    </row>
    <row r="131" spans="1:5" x14ac:dyDescent="0.25">
      <c r="A131" s="1" t="s">
        <v>11</v>
      </c>
      <c r="B131" s="1" t="s">
        <v>8</v>
      </c>
      <c r="C131">
        <v>123</v>
      </c>
      <c r="D131" s="1" t="s">
        <v>6</v>
      </c>
      <c r="E131" s="1">
        <f>IF(Timon_export_20200529_2[[#This Row],[solved]]="f",_xlfn.MAXIFS($C:$C,$A:$A,A131),Timon_export_20200529_2[[#This Row],[time]])</f>
        <v>123</v>
      </c>
    </row>
    <row r="132" spans="1:5" x14ac:dyDescent="0.25">
      <c r="A132" s="1" t="s">
        <v>11</v>
      </c>
      <c r="B132" s="1" t="s">
        <v>8</v>
      </c>
      <c r="C132">
        <v>870</v>
      </c>
      <c r="D132" s="1" t="s">
        <v>6</v>
      </c>
      <c r="E132" s="1">
        <f>IF(Timon_export_20200529_2[[#This Row],[solved]]="f",_xlfn.MAXIFS($C:$C,$A:$A,A132),Timon_export_20200529_2[[#This Row],[time]])</f>
        <v>870</v>
      </c>
    </row>
    <row r="133" spans="1:5" x14ac:dyDescent="0.25">
      <c r="A133" s="1" t="s">
        <v>11</v>
      </c>
      <c r="B133" s="1" t="s">
        <v>8</v>
      </c>
      <c r="C133">
        <v>236</v>
      </c>
      <c r="D133" s="1" t="s">
        <v>6</v>
      </c>
      <c r="E133" s="1">
        <f>IF(Timon_export_20200529_2[[#This Row],[solved]]="f",_xlfn.MAXIFS($C:$C,$A:$A,A133),Timon_export_20200529_2[[#This Row],[time]])</f>
        <v>236</v>
      </c>
    </row>
    <row r="134" spans="1:5" x14ac:dyDescent="0.25">
      <c r="A134" s="1" t="s">
        <v>11</v>
      </c>
      <c r="B134" s="1" t="s">
        <v>9</v>
      </c>
      <c r="C134">
        <v>78</v>
      </c>
      <c r="D134" s="1" t="s">
        <v>6</v>
      </c>
      <c r="E134" s="1">
        <f>IF(Timon_export_20200529_2[[#This Row],[solved]]="f",_xlfn.MAXIFS($C:$C,$A:$A,A134),Timon_export_20200529_2[[#This Row],[time]])</f>
        <v>78</v>
      </c>
    </row>
    <row r="135" spans="1:5" x14ac:dyDescent="0.25">
      <c r="A135" s="1" t="s">
        <v>11</v>
      </c>
      <c r="B135" s="1" t="s">
        <v>9</v>
      </c>
      <c r="C135">
        <v>328</v>
      </c>
      <c r="D135" s="1" t="s">
        <v>6</v>
      </c>
      <c r="E135" s="1">
        <f>IF(Timon_export_20200529_2[[#This Row],[solved]]="f",_xlfn.MAXIFS($C:$C,$A:$A,A135),Timon_export_20200529_2[[#This Row],[time]])</f>
        <v>328</v>
      </c>
    </row>
    <row r="136" spans="1:5" x14ac:dyDescent="0.25">
      <c r="A136" s="1" t="s">
        <v>11</v>
      </c>
      <c r="B136" s="1" t="s">
        <v>9</v>
      </c>
      <c r="C136">
        <v>62</v>
      </c>
      <c r="D136" s="1" t="s">
        <v>6</v>
      </c>
      <c r="E136" s="1">
        <f>IF(Timon_export_20200529_2[[#This Row],[solved]]="f",_xlfn.MAXIFS($C:$C,$A:$A,A136),Timon_export_20200529_2[[#This Row],[time]])</f>
        <v>62</v>
      </c>
    </row>
    <row r="137" spans="1:5" x14ac:dyDescent="0.25">
      <c r="A137" s="1" t="s">
        <v>11</v>
      </c>
      <c r="B137" s="1" t="s">
        <v>9</v>
      </c>
      <c r="C137">
        <v>62</v>
      </c>
      <c r="D137" s="1" t="s">
        <v>6</v>
      </c>
      <c r="E137" s="1">
        <f>IF(Timon_export_20200529_2[[#This Row],[solved]]="f",_xlfn.MAXIFS($C:$C,$A:$A,A137),Timon_export_20200529_2[[#This Row],[time]])</f>
        <v>62</v>
      </c>
    </row>
    <row r="138" spans="1:5" x14ac:dyDescent="0.25">
      <c r="A138" s="1" t="s">
        <v>11</v>
      </c>
      <c r="B138" s="1" t="s">
        <v>9</v>
      </c>
      <c r="C138">
        <v>63</v>
      </c>
      <c r="D138" s="1" t="s">
        <v>6</v>
      </c>
      <c r="E138" s="1">
        <f>IF(Timon_export_20200529_2[[#This Row],[solved]]="f",_xlfn.MAXIFS($C:$C,$A:$A,A138),Timon_export_20200529_2[[#This Row],[time]])</f>
        <v>63</v>
      </c>
    </row>
    <row r="139" spans="1:5" x14ac:dyDescent="0.25">
      <c r="A139" s="1" t="s">
        <v>11</v>
      </c>
      <c r="B139" s="1" t="s">
        <v>9</v>
      </c>
      <c r="C139">
        <v>78</v>
      </c>
      <c r="D139" s="1" t="s">
        <v>6</v>
      </c>
      <c r="E139" s="1">
        <f>IF(Timon_export_20200529_2[[#This Row],[solved]]="f",_xlfn.MAXIFS($C:$C,$A:$A,A139),Timon_export_20200529_2[[#This Row],[time]])</f>
        <v>78</v>
      </c>
    </row>
    <row r="140" spans="1:5" x14ac:dyDescent="0.25">
      <c r="A140" s="1" t="s">
        <v>11</v>
      </c>
      <c r="B140" s="1" t="s">
        <v>9</v>
      </c>
      <c r="C140">
        <v>62</v>
      </c>
      <c r="D140" s="1" t="s">
        <v>6</v>
      </c>
      <c r="E140" s="1">
        <f>IF(Timon_export_20200529_2[[#This Row],[solved]]="f",_xlfn.MAXIFS($C:$C,$A:$A,A140),Timon_export_20200529_2[[#This Row],[time]])</f>
        <v>62</v>
      </c>
    </row>
    <row r="141" spans="1:5" x14ac:dyDescent="0.25">
      <c r="A141" s="1" t="s">
        <v>11</v>
      </c>
      <c r="B141" s="1" t="s">
        <v>9</v>
      </c>
      <c r="C141">
        <v>62</v>
      </c>
      <c r="D141" s="1" t="s">
        <v>6</v>
      </c>
      <c r="E141" s="1">
        <f>IF(Timon_export_20200529_2[[#This Row],[solved]]="f",_xlfn.MAXIFS($C:$C,$A:$A,A141),Timon_export_20200529_2[[#This Row],[time]])</f>
        <v>62</v>
      </c>
    </row>
    <row r="142" spans="1:5" x14ac:dyDescent="0.25">
      <c r="A142" s="1" t="s">
        <v>11</v>
      </c>
      <c r="B142" s="1" t="s">
        <v>9</v>
      </c>
      <c r="C142">
        <v>57</v>
      </c>
      <c r="D142" s="1" t="s">
        <v>6</v>
      </c>
      <c r="E142" s="1">
        <f>IF(Timon_export_20200529_2[[#This Row],[solved]]="f",_xlfn.MAXIFS($C:$C,$A:$A,A142),Timon_export_20200529_2[[#This Row],[time]])</f>
        <v>57</v>
      </c>
    </row>
    <row r="143" spans="1:5" x14ac:dyDescent="0.25">
      <c r="A143" s="1" t="s">
        <v>11</v>
      </c>
      <c r="B143" s="1" t="s">
        <v>9</v>
      </c>
      <c r="C143">
        <v>62</v>
      </c>
      <c r="D143" s="1" t="s">
        <v>6</v>
      </c>
      <c r="E143" s="1">
        <f>IF(Timon_export_20200529_2[[#This Row],[solved]]="f",_xlfn.MAXIFS($C:$C,$A:$A,A143),Timon_export_20200529_2[[#This Row],[time]])</f>
        <v>62</v>
      </c>
    </row>
    <row r="144" spans="1:5" x14ac:dyDescent="0.25">
      <c r="A144" s="1" t="s">
        <v>11</v>
      </c>
      <c r="B144" s="1" t="s">
        <v>33</v>
      </c>
      <c r="C144">
        <v>97</v>
      </c>
      <c r="D144" s="1" t="s">
        <v>6</v>
      </c>
      <c r="E144" s="1">
        <f>IF(Timon_export_20200529_2[[#This Row],[solved]]="f",_xlfn.MAXIFS($C:$C,$A:$A,A144),Timon_export_20200529_2[[#This Row],[time]])</f>
        <v>97</v>
      </c>
    </row>
    <row r="145" spans="1:5" x14ac:dyDescent="0.25">
      <c r="A145" s="1" t="s">
        <v>11</v>
      </c>
      <c r="B145" s="1" t="s">
        <v>33</v>
      </c>
      <c r="C145">
        <v>59</v>
      </c>
      <c r="D145" s="1" t="s">
        <v>6</v>
      </c>
      <c r="E145" s="1">
        <f>IF(Timon_export_20200529_2[[#This Row],[solved]]="f",_xlfn.MAXIFS($C:$C,$A:$A,A145),Timon_export_20200529_2[[#This Row],[time]])</f>
        <v>59</v>
      </c>
    </row>
    <row r="146" spans="1:5" x14ac:dyDescent="0.25">
      <c r="A146" s="1" t="s">
        <v>11</v>
      </c>
      <c r="B146" s="1" t="s">
        <v>33</v>
      </c>
      <c r="C146">
        <v>58</v>
      </c>
      <c r="D146" s="1" t="s">
        <v>6</v>
      </c>
      <c r="E146" s="1">
        <f>IF(Timon_export_20200529_2[[#This Row],[solved]]="f",_xlfn.MAXIFS($C:$C,$A:$A,A146),Timon_export_20200529_2[[#This Row],[time]])</f>
        <v>58</v>
      </c>
    </row>
    <row r="147" spans="1:5" x14ac:dyDescent="0.25">
      <c r="A147" s="1" t="s">
        <v>11</v>
      </c>
      <c r="B147" s="1" t="s">
        <v>33</v>
      </c>
      <c r="C147">
        <v>47</v>
      </c>
      <c r="D147" s="1" t="s">
        <v>6</v>
      </c>
      <c r="E147" s="1">
        <f>IF(Timon_export_20200529_2[[#This Row],[solved]]="f",_xlfn.MAXIFS($C:$C,$A:$A,A147),Timon_export_20200529_2[[#This Row],[time]])</f>
        <v>47</v>
      </c>
    </row>
    <row r="148" spans="1:5" x14ac:dyDescent="0.25">
      <c r="A148" s="1" t="s">
        <v>11</v>
      </c>
      <c r="B148" s="1" t="s">
        <v>33</v>
      </c>
      <c r="C148">
        <v>43</v>
      </c>
      <c r="D148" s="1" t="s">
        <v>6</v>
      </c>
      <c r="E148" s="1">
        <f>IF(Timon_export_20200529_2[[#This Row],[solved]]="f",_xlfn.MAXIFS($C:$C,$A:$A,A148),Timon_export_20200529_2[[#This Row],[time]])</f>
        <v>43</v>
      </c>
    </row>
    <row r="149" spans="1:5" x14ac:dyDescent="0.25">
      <c r="A149" s="1" t="s">
        <v>11</v>
      </c>
      <c r="B149" s="1" t="s">
        <v>33</v>
      </c>
      <c r="C149">
        <v>51</v>
      </c>
      <c r="D149" s="1" t="s">
        <v>6</v>
      </c>
      <c r="E149" s="1">
        <f>IF(Timon_export_20200529_2[[#This Row],[solved]]="f",_xlfn.MAXIFS($C:$C,$A:$A,A149),Timon_export_20200529_2[[#This Row],[time]])</f>
        <v>51</v>
      </c>
    </row>
    <row r="150" spans="1:5" x14ac:dyDescent="0.25">
      <c r="A150" s="1" t="s">
        <v>11</v>
      </c>
      <c r="B150" s="1" t="s">
        <v>33</v>
      </c>
      <c r="C150">
        <v>60</v>
      </c>
      <c r="D150" s="1" t="s">
        <v>6</v>
      </c>
      <c r="E150" s="1">
        <f>IF(Timon_export_20200529_2[[#This Row],[solved]]="f",_xlfn.MAXIFS($C:$C,$A:$A,A150),Timon_export_20200529_2[[#This Row],[time]])</f>
        <v>60</v>
      </c>
    </row>
    <row r="151" spans="1:5" x14ac:dyDescent="0.25">
      <c r="A151" s="1" t="s">
        <v>11</v>
      </c>
      <c r="B151" s="1" t="s">
        <v>33</v>
      </c>
      <c r="C151">
        <v>73</v>
      </c>
      <c r="D151" s="1" t="s">
        <v>6</v>
      </c>
      <c r="E151" s="1">
        <f>IF(Timon_export_20200529_2[[#This Row],[solved]]="f",_xlfn.MAXIFS($C:$C,$A:$A,A151),Timon_export_20200529_2[[#This Row],[time]])</f>
        <v>73</v>
      </c>
    </row>
    <row r="152" spans="1:5" x14ac:dyDescent="0.25">
      <c r="A152" s="1" t="s">
        <v>11</v>
      </c>
      <c r="B152" s="1" t="s">
        <v>33</v>
      </c>
      <c r="C152">
        <v>41</v>
      </c>
      <c r="D152" s="1" t="s">
        <v>6</v>
      </c>
      <c r="E152" s="1">
        <f>IF(Timon_export_20200529_2[[#This Row],[solved]]="f",_xlfn.MAXIFS($C:$C,$A:$A,A152),Timon_export_20200529_2[[#This Row],[time]])</f>
        <v>41</v>
      </c>
    </row>
    <row r="153" spans="1:5" x14ac:dyDescent="0.25">
      <c r="A153" s="1" t="s">
        <v>11</v>
      </c>
      <c r="B153" s="1" t="s">
        <v>33</v>
      </c>
      <c r="C153">
        <v>66</v>
      </c>
      <c r="D153" s="1" t="s">
        <v>6</v>
      </c>
      <c r="E153" s="1">
        <f>IF(Timon_export_20200529_2[[#This Row],[solved]]="f",_xlfn.MAXIFS($C:$C,$A:$A,A153),Timon_export_20200529_2[[#This Row],[time]])</f>
        <v>66</v>
      </c>
    </row>
    <row r="154" spans="1:5" x14ac:dyDescent="0.25">
      <c r="A154" s="1" t="s">
        <v>11</v>
      </c>
      <c r="B154" s="1" t="s">
        <v>33</v>
      </c>
      <c r="C154">
        <v>50</v>
      </c>
      <c r="D154" s="1" t="s">
        <v>6</v>
      </c>
      <c r="E154" s="1">
        <f>IF(Timon_export_20200529_2[[#This Row],[solved]]="f",_xlfn.MAXIFS($C:$C,$A:$A,A154),Timon_export_20200529_2[[#This Row],[time]])</f>
        <v>50</v>
      </c>
    </row>
    <row r="155" spans="1:5" x14ac:dyDescent="0.25">
      <c r="A155" s="1" t="s">
        <v>11</v>
      </c>
      <c r="B155" s="1" t="s">
        <v>33</v>
      </c>
      <c r="C155">
        <v>40</v>
      </c>
      <c r="D155" s="1" t="s">
        <v>6</v>
      </c>
      <c r="E155" s="1">
        <f>IF(Timon_export_20200529_2[[#This Row],[solved]]="f",_xlfn.MAXIFS($C:$C,$A:$A,A155),Timon_export_20200529_2[[#This Row],[time]])</f>
        <v>40</v>
      </c>
    </row>
    <row r="156" spans="1:5" x14ac:dyDescent="0.25">
      <c r="A156" s="1" t="s">
        <v>11</v>
      </c>
      <c r="B156" s="1" t="s">
        <v>33</v>
      </c>
      <c r="C156">
        <v>59</v>
      </c>
      <c r="D156" s="1" t="s">
        <v>6</v>
      </c>
      <c r="E156" s="1">
        <f>IF(Timon_export_20200529_2[[#This Row],[solved]]="f",_xlfn.MAXIFS($C:$C,$A:$A,A156),Timon_export_20200529_2[[#This Row],[time]])</f>
        <v>59</v>
      </c>
    </row>
    <row r="157" spans="1:5" x14ac:dyDescent="0.25">
      <c r="A157" s="1" t="s">
        <v>11</v>
      </c>
      <c r="B157" s="1" t="s">
        <v>33</v>
      </c>
      <c r="C157">
        <v>44</v>
      </c>
      <c r="D157" s="1" t="s">
        <v>6</v>
      </c>
      <c r="E157" s="1">
        <f>IF(Timon_export_20200529_2[[#This Row],[solved]]="f",_xlfn.MAXIFS($C:$C,$A:$A,A157),Timon_export_20200529_2[[#This Row],[time]])</f>
        <v>44</v>
      </c>
    </row>
    <row r="158" spans="1:5" x14ac:dyDescent="0.25">
      <c r="A158" s="1" t="s">
        <v>11</v>
      </c>
      <c r="B158" s="1" t="s">
        <v>33</v>
      </c>
      <c r="D158" s="1" t="s">
        <v>13</v>
      </c>
      <c r="E158" s="1">
        <f>IF(Timon_export_20200529_2[[#This Row],[solved]]="f",_xlfn.MAXIFS($C:$C,$A:$A,A158),Timon_export_20200529_2[[#This Row],[time]])</f>
        <v>6828</v>
      </c>
    </row>
    <row r="159" spans="1:5" x14ac:dyDescent="0.25">
      <c r="A159" s="1" t="s">
        <v>11</v>
      </c>
      <c r="B159" s="1" t="s">
        <v>33</v>
      </c>
      <c r="C159">
        <v>74</v>
      </c>
      <c r="D159" s="1" t="s">
        <v>6</v>
      </c>
      <c r="E159" s="1">
        <f>IF(Timon_export_20200529_2[[#This Row],[solved]]="f",_xlfn.MAXIFS($C:$C,$A:$A,A159),Timon_export_20200529_2[[#This Row],[time]])</f>
        <v>74</v>
      </c>
    </row>
    <row r="160" spans="1:5" x14ac:dyDescent="0.25">
      <c r="A160" s="1" t="s">
        <v>11</v>
      </c>
      <c r="B160" s="1" t="s">
        <v>33</v>
      </c>
      <c r="C160">
        <v>42</v>
      </c>
      <c r="D160" s="1" t="s">
        <v>6</v>
      </c>
      <c r="E160" s="1">
        <f>IF(Timon_export_20200529_2[[#This Row],[solved]]="f",_xlfn.MAXIFS($C:$C,$A:$A,A160),Timon_export_20200529_2[[#This Row],[time]])</f>
        <v>42</v>
      </c>
    </row>
    <row r="161" spans="1:5" x14ac:dyDescent="0.25">
      <c r="A161" s="1" t="s">
        <v>11</v>
      </c>
      <c r="B161" s="1" t="s">
        <v>33</v>
      </c>
      <c r="C161">
        <v>64</v>
      </c>
      <c r="D161" s="1" t="s">
        <v>6</v>
      </c>
      <c r="E161" s="1">
        <f>IF(Timon_export_20200529_2[[#This Row],[solved]]="f",_xlfn.MAXIFS($C:$C,$A:$A,A161),Timon_export_20200529_2[[#This Row],[time]])</f>
        <v>64</v>
      </c>
    </row>
    <row r="162" spans="1:5" x14ac:dyDescent="0.25">
      <c r="A162" s="1" t="s">
        <v>11</v>
      </c>
      <c r="B162" s="1" t="s">
        <v>33</v>
      </c>
      <c r="C162">
        <v>70</v>
      </c>
      <c r="D162" s="1" t="s">
        <v>6</v>
      </c>
      <c r="E162" s="1">
        <f>IF(Timon_export_20200529_2[[#This Row],[solved]]="f",_xlfn.MAXIFS($C:$C,$A:$A,A162),Timon_export_20200529_2[[#This Row],[time]])</f>
        <v>70</v>
      </c>
    </row>
    <row r="163" spans="1:5" x14ac:dyDescent="0.25">
      <c r="A163" s="1" t="s">
        <v>11</v>
      </c>
      <c r="B163" s="1" t="s">
        <v>33</v>
      </c>
      <c r="C163">
        <v>86</v>
      </c>
      <c r="D163" s="1" t="s">
        <v>6</v>
      </c>
      <c r="E163" s="1">
        <f>IF(Timon_export_20200529_2[[#This Row],[solved]]="f",_xlfn.MAXIFS($C:$C,$A:$A,A163),Timon_export_20200529_2[[#This Row],[time]])</f>
        <v>86</v>
      </c>
    </row>
    <row r="164" spans="1:5" x14ac:dyDescent="0.25">
      <c r="A164" s="1" t="s">
        <v>11</v>
      </c>
      <c r="B164" s="1" t="s">
        <v>33</v>
      </c>
      <c r="C164">
        <v>81</v>
      </c>
      <c r="D164" s="1" t="s">
        <v>6</v>
      </c>
      <c r="E164" s="1">
        <f>IF(Timon_export_20200529_2[[#This Row],[solved]]="f",_xlfn.MAXIFS($C:$C,$A:$A,A164),Timon_export_20200529_2[[#This Row],[time]])</f>
        <v>81</v>
      </c>
    </row>
    <row r="165" spans="1:5" x14ac:dyDescent="0.25">
      <c r="A165" s="1" t="s">
        <v>12</v>
      </c>
      <c r="B165" s="1" t="s">
        <v>5</v>
      </c>
      <c r="C165">
        <v>126560</v>
      </c>
      <c r="D165" s="1" t="s">
        <v>13</v>
      </c>
      <c r="E165" s="1">
        <f>IF(Timon_export_20200529_2[[#This Row],[solved]]="f",_xlfn.MAXIFS($C:$C,$A:$A,A165),Timon_export_20200529_2[[#This Row],[time]])</f>
        <v>600029</v>
      </c>
    </row>
    <row r="166" spans="1:5" x14ac:dyDescent="0.25">
      <c r="A166" s="1" t="s">
        <v>12</v>
      </c>
      <c r="B166" s="1" t="s">
        <v>5</v>
      </c>
      <c r="C166">
        <v>123114</v>
      </c>
      <c r="D166" s="1" t="s">
        <v>13</v>
      </c>
      <c r="E166" s="1">
        <f>IF(Timon_export_20200529_2[[#This Row],[solved]]="f",_xlfn.MAXIFS($C:$C,$A:$A,A166),Timon_export_20200529_2[[#This Row],[time]])</f>
        <v>600029</v>
      </c>
    </row>
    <row r="167" spans="1:5" x14ac:dyDescent="0.25">
      <c r="A167" s="1" t="s">
        <v>12</v>
      </c>
      <c r="B167" s="1" t="s">
        <v>5</v>
      </c>
      <c r="C167">
        <v>123204</v>
      </c>
      <c r="D167" s="1" t="s">
        <v>13</v>
      </c>
      <c r="E167" s="1">
        <f>IF(Timon_export_20200529_2[[#This Row],[solved]]="f",_xlfn.MAXIFS($C:$C,$A:$A,A167),Timon_export_20200529_2[[#This Row],[time]])</f>
        <v>600029</v>
      </c>
    </row>
    <row r="168" spans="1:5" x14ac:dyDescent="0.25">
      <c r="A168" s="1" t="s">
        <v>12</v>
      </c>
      <c r="B168" s="1" t="s">
        <v>5</v>
      </c>
      <c r="C168">
        <v>173</v>
      </c>
      <c r="D168" s="1" t="s">
        <v>13</v>
      </c>
      <c r="E168" s="1">
        <f>IF(Timon_export_20200529_2[[#This Row],[solved]]="f",_xlfn.MAXIFS($C:$C,$A:$A,A168),Timon_export_20200529_2[[#This Row],[time]])</f>
        <v>600029</v>
      </c>
    </row>
    <row r="169" spans="1:5" x14ac:dyDescent="0.25">
      <c r="A169" s="1" t="s">
        <v>12</v>
      </c>
      <c r="B169" s="1" t="s">
        <v>5</v>
      </c>
      <c r="C169">
        <v>122404</v>
      </c>
      <c r="D169" s="1" t="s">
        <v>13</v>
      </c>
      <c r="E169" s="1">
        <f>IF(Timon_export_20200529_2[[#This Row],[solved]]="f",_xlfn.MAXIFS($C:$C,$A:$A,A169),Timon_export_20200529_2[[#This Row],[time]])</f>
        <v>600029</v>
      </c>
    </row>
    <row r="170" spans="1:5" x14ac:dyDescent="0.25">
      <c r="A170" s="1" t="s">
        <v>12</v>
      </c>
      <c r="B170" s="1" t="s">
        <v>5</v>
      </c>
      <c r="C170">
        <v>5868</v>
      </c>
      <c r="D170" s="1" t="s">
        <v>6</v>
      </c>
      <c r="E170" s="1">
        <f>IF(Timon_export_20200529_2[[#This Row],[solved]]="f",_xlfn.MAXIFS($C:$C,$A:$A,A170),Timon_export_20200529_2[[#This Row],[time]])</f>
        <v>5868</v>
      </c>
    </row>
    <row r="171" spans="1:5" x14ac:dyDescent="0.25">
      <c r="A171" s="1" t="s">
        <v>12</v>
      </c>
      <c r="B171" s="1" t="s">
        <v>5</v>
      </c>
      <c r="C171">
        <v>26597</v>
      </c>
      <c r="D171" s="1" t="s">
        <v>6</v>
      </c>
      <c r="E171" s="1">
        <f>IF(Timon_export_20200529_2[[#This Row],[solved]]="f",_xlfn.MAXIFS($C:$C,$A:$A,A171),Timon_export_20200529_2[[#This Row],[time]])</f>
        <v>26597</v>
      </c>
    </row>
    <row r="172" spans="1:5" x14ac:dyDescent="0.25">
      <c r="A172" s="1" t="s">
        <v>12</v>
      </c>
      <c r="B172" s="1" t="s">
        <v>5</v>
      </c>
      <c r="C172">
        <v>88298</v>
      </c>
      <c r="D172" s="1" t="s">
        <v>6</v>
      </c>
      <c r="E172" s="1">
        <f>IF(Timon_export_20200529_2[[#This Row],[solved]]="f",_xlfn.MAXIFS($C:$C,$A:$A,A172),Timon_export_20200529_2[[#This Row],[time]])</f>
        <v>88298</v>
      </c>
    </row>
    <row r="173" spans="1:5" x14ac:dyDescent="0.25">
      <c r="A173" s="1" t="s">
        <v>12</v>
      </c>
      <c r="B173" s="1" t="s">
        <v>5</v>
      </c>
      <c r="C173">
        <v>122661</v>
      </c>
      <c r="D173" s="1" t="s">
        <v>13</v>
      </c>
      <c r="E173" s="1">
        <f>IF(Timon_export_20200529_2[[#This Row],[solved]]="f",_xlfn.MAXIFS($C:$C,$A:$A,A173),Timon_export_20200529_2[[#This Row],[time]])</f>
        <v>600029</v>
      </c>
    </row>
    <row r="174" spans="1:5" x14ac:dyDescent="0.25">
      <c r="A174" s="1" t="s">
        <v>12</v>
      </c>
      <c r="B174" s="1" t="s">
        <v>5</v>
      </c>
      <c r="C174">
        <v>122919</v>
      </c>
      <c r="D174" s="1" t="s">
        <v>13</v>
      </c>
      <c r="E174" s="1">
        <f>IF(Timon_export_20200529_2[[#This Row],[solved]]="f",_xlfn.MAXIFS($C:$C,$A:$A,A174),Timon_export_20200529_2[[#This Row],[time]])</f>
        <v>600029</v>
      </c>
    </row>
    <row r="175" spans="1:5" x14ac:dyDescent="0.25">
      <c r="A175" s="1" t="s">
        <v>12</v>
      </c>
      <c r="B175" s="1" t="s">
        <v>7</v>
      </c>
      <c r="C175">
        <v>17066</v>
      </c>
      <c r="D175" s="1" t="s">
        <v>6</v>
      </c>
      <c r="E175" s="1">
        <f>IF(Timon_export_20200529_2[[#This Row],[solved]]="f",_xlfn.MAXIFS($C:$C,$A:$A,A175),Timon_export_20200529_2[[#This Row],[time]])</f>
        <v>17066</v>
      </c>
    </row>
    <row r="176" spans="1:5" x14ac:dyDescent="0.25">
      <c r="A176" s="1" t="s">
        <v>12</v>
      </c>
      <c r="B176" s="1" t="s">
        <v>7</v>
      </c>
      <c r="C176">
        <v>119753</v>
      </c>
      <c r="D176" s="1" t="s">
        <v>6</v>
      </c>
      <c r="E176" s="1">
        <f>IF(Timon_export_20200529_2[[#This Row],[solved]]="f",_xlfn.MAXIFS($C:$C,$A:$A,A176),Timon_export_20200529_2[[#This Row],[time]])</f>
        <v>119753</v>
      </c>
    </row>
    <row r="177" spans="1:5" x14ac:dyDescent="0.25">
      <c r="A177" s="1" t="s">
        <v>12</v>
      </c>
      <c r="B177" s="1" t="s">
        <v>7</v>
      </c>
      <c r="C177">
        <v>600009</v>
      </c>
      <c r="D177" s="1" t="s">
        <v>6</v>
      </c>
      <c r="E177" s="1">
        <f>IF(Timon_export_20200529_2[[#This Row],[solved]]="f",_xlfn.MAXIFS($C:$C,$A:$A,A177),Timon_export_20200529_2[[#This Row],[time]])</f>
        <v>600009</v>
      </c>
    </row>
    <row r="178" spans="1:5" x14ac:dyDescent="0.25">
      <c r="A178" s="1" t="s">
        <v>12</v>
      </c>
      <c r="B178" s="1" t="s">
        <v>7</v>
      </c>
      <c r="C178">
        <v>600029</v>
      </c>
      <c r="D178" s="1" t="s">
        <v>6</v>
      </c>
      <c r="E178" s="1">
        <f>IF(Timon_export_20200529_2[[#This Row],[solved]]="f",_xlfn.MAXIFS($C:$C,$A:$A,A178),Timon_export_20200529_2[[#This Row],[time]])</f>
        <v>600029</v>
      </c>
    </row>
    <row r="179" spans="1:5" x14ac:dyDescent="0.25">
      <c r="A179" s="1" t="s">
        <v>12</v>
      </c>
      <c r="B179" s="1" t="s">
        <v>7</v>
      </c>
      <c r="C179">
        <v>81487</v>
      </c>
      <c r="D179" s="1" t="s">
        <v>6</v>
      </c>
      <c r="E179" s="1">
        <f>IF(Timon_export_20200529_2[[#This Row],[solved]]="f",_xlfn.MAXIFS($C:$C,$A:$A,A179),Timon_export_20200529_2[[#This Row],[time]])</f>
        <v>81487</v>
      </c>
    </row>
    <row r="180" spans="1:5" x14ac:dyDescent="0.25">
      <c r="A180" s="1" t="s">
        <v>12</v>
      </c>
      <c r="B180" s="1" t="s">
        <v>7</v>
      </c>
      <c r="C180">
        <v>23447</v>
      </c>
      <c r="D180" s="1" t="s">
        <v>6</v>
      </c>
      <c r="E180" s="1">
        <f>IF(Timon_export_20200529_2[[#This Row],[solved]]="f",_xlfn.MAXIFS($C:$C,$A:$A,A180),Timon_export_20200529_2[[#This Row],[time]])</f>
        <v>23447</v>
      </c>
    </row>
    <row r="181" spans="1:5" x14ac:dyDescent="0.25">
      <c r="A181" s="1" t="s">
        <v>12</v>
      </c>
      <c r="B181" s="1" t="s">
        <v>7</v>
      </c>
      <c r="C181">
        <v>600012</v>
      </c>
      <c r="D181" s="1" t="s">
        <v>6</v>
      </c>
      <c r="E181" s="1">
        <f>IF(Timon_export_20200529_2[[#This Row],[solved]]="f",_xlfn.MAXIFS($C:$C,$A:$A,A181),Timon_export_20200529_2[[#This Row],[time]])</f>
        <v>600012</v>
      </c>
    </row>
    <row r="182" spans="1:5" x14ac:dyDescent="0.25">
      <c r="A182" s="1" t="s">
        <v>12</v>
      </c>
      <c r="B182" s="1" t="s">
        <v>7</v>
      </c>
      <c r="C182">
        <v>14469</v>
      </c>
      <c r="D182" s="1" t="s">
        <v>6</v>
      </c>
      <c r="E182" s="1">
        <f>IF(Timon_export_20200529_2[[#This Row],[solved]]="f",_xlfn.MAXIFS($C:$C,$A:$A,A182),Timon_export_20200529_2[[#This Row],[time]])</f>
        <v>14469</v>
      </c>
    </row>
    <row r="183" spans="1:5" x14ac:dyDescent="0.25">
      <c r="A183" s="1" t="s">
        <v>12</v>
      </c>
      <c r="B183" s="1" t="s">
        <v>7</v>
      </c>
      <c r="C183">
        <v>1440</v>
      </c>
      <c r="D183" s="1" t="s">
        <v>6</v>
      </c>
      <c r="E183" s="1">
        <f>IF(Timon_export_20200529_2[[#This Row],[solved]]="f",_xlfn.MAXIFS($C:$C,$A:$A,A183),Timon_export_20200529_2[[#This Row],[time]])</f>
        <v>1440</v>
      </c>
    </row>
    <row r="184" spans="1:5" x14ac:dyDescent="0.25">
      <c r="A184" s="1" t="s">
        <v>12</v>
      </c>
      <c r="B184" s="1" t="s">
        <v>7</v>
      </c>
      <c r="C184">
        <v>264058</v>
      </c>
      <c r="D184" s="1" t="s">
        <v>6</v>
      </c>
      <c r="E184" s="1">
        <f>IF(Timon_export_20200529_2[[#This Row],[solved]]="f",_xlfn.MAXIFS($C:$C,$A:$A,A184),Timon_export_20200529_2[[#This Row],[time]])</f>
        <v>264058</v>
      </c>
    </row>
    <row r="185" spans="1:5" x14ac:dyDescent="0.25">
      <c r="A185" s="1" t="s">
        <v>12</v>
      </c>
      <c r="B185" s="1" t="s">
        <v>8</v>
      </c>
      <c r="C185">
        <v>3026</v>
      </c>
      <c r="D185" s="1" t="s">
        <v>13</v>
      </c>
      <c r="E185" s="1">
        <f>IF(Timon_export_20200529_2[[#This Row],[solved]]="f",_xlfn.MAXIFS($C:$C,$A:$A,A185),Timon_export_20200529_2[[#This Row],[time]])</f>
        <v>600029</v>
      </c>
    </row>
    <row r="186" spans="1:5" x14ac:dyDescent="0.25">
      <c r="A186" s="1" t="s">
        <v>12</v>
      </c>
      <c r="B186" s="1" t="s">
        <v>8</v>
      </c>
      <c r="D186" s="1" t="s">
        <v>13</v>
      </c>
      <c r="E186" s="1">
        <f>IF(Timon_export_20200529_2[[#This Row],[solved]]="f",_xlfn.MAXIFS($C:$C,$A:$A,A186),Timon_export_20200529_2[[#This Row],[time]])</f>
        <v>600029</v>
      </c>
    </row>
    <row r="187" spans="1:5" x14ac:dyDescent="0.25">
      <c r="A187" s="1" t="s">
        <v>12</v>
      </c>
      <c r="B187" s="1" t="s">
        <v>8</v>
      </c>
      <c r="C187">
        <v>3029</v>
      </c>
      <c r="D187" s="1" t="s">
        <v>13</v>
      </c>
      <c r="E187" s="1">
        <f>IF(Timon_export_20200529_2[[#This Row],[solved]]="f",_xlfn.MAXIFS($C:$C,$A:$A,A187),Timon_export_20200529_2[[#This Row],[time]])</f>
        <v>600029</v>
      </c>
    </row>
    <row r="188" spans="1:5" x14ac:dyDescent="0.25">
      <c r="A188" s="1" t="s">
        <v>12</v>
      </c>
      <c r="B188" s="1" t="s">
        <v>8</v>
      </c>
      <c r="C188">
        <v>3032</v>
      </c>
      <c r="D188" s="1" t="s">
        <v>13</v>
      </c>
      <c r="E188" s="1">
        <f>IF(Timon_export_20200529_2[[#This Row],[solved]]="f",_xlfn.MAXIFS($C:$C,$A:$A,A188),Timon_export_20200529_2[[#This Row],[time]])</f>
        <v>600029</v>
      </c>
    </row>
    <row r="189" spans="1:5" x14ac:dyDescent="0.25">
      <c r="A189" s="1" t="s">
        <v>12</v>
      </c>
      <c r="B189" s="1" t="s">
        <v>8</v>
      </c>
      <c r="C189">
        <v>3032</v>
      </c>
      <c r="D189" s="1" t="s">
        <v>13</v>
      </c>
      <c r="E189" s="1">
        <f>IF(Timon_export_20200529_2[[#This Row],[solved]]="f",_xlfn.MAXIFS($C:$C,$A:$A,A189),Timon_export_20200529_2[[#This Row],[time]])</f>
        <v>600029</v>
      </c>
    </row>
    <row r="190" spans="1:5" x14ac:dyDescent="0.25">
      <c r="A190" s="1" t="s">
        <v>12</v>
      </c>
      <c r="B190" s="1" t="s">
        <v>8</v>
      </c>
      <c r="C190">
        <v>3026</v>
      </c>
      <c r="D190" s="1" t="s">
        <v>13</v>
      </c>
      <c r="E190" s="1">
        <f>IF(Timon_export_20200529_2[[#This Row],[solved]]="f",_xlfn.MAXIFS($C:$C,$A:$A,A190),Timon_export_20200529_2[[#This Row],[time]])</f>
        <v>600029</v>
      </c>
    </row>
    <row r="191" spans="1:5" x14ac:dyDescent="0.25">
      <c r="A191" s="1" t="s">
        <v>12</v>
      </c>
      <c r="B191" s="1" t="s">
        <v>8</v>
      </c>
      <c r="C191">
        <v>3030</v>
      </c>
      <c r="D191" s="1" t="s">
        <v>13</v>
      </c>
      <c r="E191" s="1">
        <f>IF(Timon_export_20200529_2[[#This Row],[solved]]="f",_xlfn.MAXIFS($C:$C,$A:$A,A191),Timon_export_20200529_2[[#This Row],[time]])</f>
        <v>600029</v>
      </c>
    </row>
    <row r="192" spans="1:5" x14ac:dyDescent="0.25">
      <c r="A192" s="1" t="s">
        <v>12</v>
      </c>
      <c r="B192" s="1" t="s">
        <v>8</v>
      </c>
      <c r="C192">
        <v>3031</v>
      </c>
      <c r="D192" s="1" t="s">
        <v>13</v>
      </c>
      <c r="E192" s="1">
        <f>IF(Timon_export_20200529_2[[#This Row],[solved]]="f",_xlfn.MAXIFS($C:$C,$A:$A,A192),Timon_export_20200529_2[[#This Row],[time]])</f>
        <v>600029</v>
      </c>
    </row>
    <row r="193" spans="1:5" x14ac:dyDescent="0.25">
      <c r="A193" s="1" t="s">
        <v>12</v>
      </c>
      <c r="B193" s="1" t="s">
        <v>8</v>
      </c>
      <c r="C193">
        <v>3028</v>
      </c>
      <c r="D193" s="1" t="s">
        <v>13</v>
      </c>
      <c r="E193" s="1">
        <f>IF(Timon_export_20200529_2[[#This Row],[solved]]="f",_xlfn.MAXIFS($C:$C,$A:$A,A193),Timon_export_20200529_2[[#This Row],[time]])</f>
        <v>600029</v>
      </c>
    </row>
    <row r="194" spans="1:5" x14ac:dyDescent="0.25">
      <c r="A194" s="1" t="s">
        <v>12</v>
      </c>
      <c r="B194" s="1" t="s">
        <v>8</v>
      </c>
      <c r="C194">
        <v>3034</v>
      </c>
      <c r="D194" s="1" t="s">
        <v>13</v>
      </c>
      <c r="E194" s="1">
        <f>IF(Timon_export_20200529_2[[#This Row],[solved]]="f",_xlfn.MAXIFS($C:$C,$A:$A,A194),Timon_export_20200529_2[[#This Row],[time]])</f>
        <v>600029</v>
      </c>
    </row>
    <row r="195" spans="1:5" x14ac:dyDescent="0.25">
      <c r="A195" s="1" t="s">
        <v>12</v>
      </c>
      <c r="B195" s="1" t="s">
        <v>9</v>
      </c>
      <c r="C195">
        <v>78</v>
      </c>
      <c r="D195" s="1" t="s">
        <v>6</v>
      </c>
      <c r="E195" s="1">
        <f>IF(Timon_export_20200529_2[[#This Row],[solved]]="f",_xlfn.MAXIFS($C:$C,$A:$A,A195),Timon_export_20200529_2[[#This Row],[time]])</f>
        <v>78</v>
      </c>
    </row>
    <row r="196" spans="1:5" x14ac:dyDescent="0.25">
      <c r="A196" s="1" t="s">
        <v>12</v>
      </c>
      <c r="B196" s="1" t="s">
        <v>9</v>
      </c>
      <c r="C196">
        <v>70</v>
      </c>
      <c r="D196" s="1" t="s">
        <v>6</v>
      </c>
      <c r="E196" s="1">
        <f>IF(Timon_export_20200529_2[[#This Row],[solved]]="f",_xlfn.MAXIFS($C:$C,$A:$A,A196),Timon_export_20200529_2[[#This Row],[time]])</f>
        <v>70</v>
      </c>
    </row>
    <row r="197" spans="1:5" x14ac:dyDescent="0.25">
      <c r="A197" s="1" t="s">
        <v>12</v>
      </c>
      <c r="B197" s="1" t="s">
        <v>9</v>
      </c>
      <c r="C197">
        <v>62</v>
      </c>
      <c r="D197" s="1" t="s">
        <v>6</v>
      </c>
      <c r="E197" s="1">
        <f>IF(Timon_export_20200529_2[[#This Row],[solved]]="f",_xlfn.MAXIFS($C:$C,$A:$A,A197),Timon_export_20200529_2[[#This Row],[time]])</f>
        <v>62</v>
      </c>
    </row>
    <row r="198" spans="1:5" x14ac:dyDescent="0.25">
      <c r="A198" s="1" t="s">
        <v>12</v>
      </c>
      <c r="B198" s="1" t="s">
        <v>9</v>
      </c>
      <c r="C198">
        <v>60721</v>
      </c>
      <c r="D198" s="1" t="s">
        <v>13</v>
      </c>
      <c r="E198" s="1">
        <f>IF(Timon_export_20200529_2[[#This Row],[solved]]="f",_xlfn.MAXIFS($C:$C,$A:$A,A198),Timon_export_20200529_2[[#This Row],[time]])</f>
        <v>600029</v>
      </c>
    </row>
    <row r="199" spans="1:5" x14ac:dyDescent="0.25">
      <c r="A199" s="1" t="s">
        <v>12</v>
      </c>
      <c r="B199" s="1" t="s">
        <v>9</v>
      </c>
      <c r="C199">
        <v>31</v>
      </c>
      <c r="D199" s="1" t="s">
        <v>13</v>
      </c>
      <c r="E199" s="1">
        <f>IF(Timon_export_20200529_2[[#This Row],[solved]]="f",_xlfn.MAXIFS($C:$C,$A:$A,A199),Timon_export_20200529_2[[#This Row],[time]])</f>
        <v>600029</v>
      </c>
    </row>
    <row r="200" spans="1:5" x14ac:dyDescent="0.25">
      <c r="A200" s="1" t="s">
        <v>12</v>
      </c>
      <c r="B200" s="1" t="s">
        <v>9</v>
      </c>
      <c r="C200">
        <v>60718</v>
      </c>
      <c r="D200" s="1" t="s">
        <v>13</v>
      </c>
      <c r="E200" s="1">
        <f>IF(Timon_export_20200529_2[[#This Row],[solved]]="f",_xlfn.MAXIFS($C:$C,$A:$A,A200),Timon_export_20200529_2[[#This Row],[time]])</f>
        <v>600029</v>
      </c>
    </row>
    <row r="201" spans="1:5" x14ac:dyDescent="0.25">
      <c r="A201" s="1" t="s">
        <v>12</v>
      </c>
      <c r="B201" s="1" t="s">
        <v>9</v>
      </c>
      <c r="C201">
        <v>1578</v>
      </c>
      <c r="D201" s="1" t="s">
        <v>6</v>
      </c>
      <c r="E201" s="1">
        <f>IF(Timon_export_20200529_2[[#This Row],[solved]]="f",_xlfn.MAXIFS($C:$C,$A:$A,A201),Timon_export_20200529_2[[#This Row],[time]])</f>
        <v>1578</v>
      </c>
    </row>
    <row r="202" spans="1:5" x14ac:dyDescent="0.25">
      <c r="A202" s="1" t="s">
        <v>12</v>
      </c>
      <c r="B202" s="1" t="s">
        <v>9</v>
      </c>
      <c r="C202">
        <v>109</v>
      </c>
      <c r="D202" s="1" t="s">
        <v>6</v>
      </c>
      <c r="E202" s="1">
        <f>IF(Timon_export_20200529_2[[#This Row],[solved]]="f",_xlfn.MAXIFS($C:$C,$A:$A,A202),Timon_export_20200529_2[[#This Row],[time]])</f>
        <v>109</v>
      </c>
    </row>
    <row r="203" spans="1:5" x14ac:dyDescent="0.25">
      <c r="A203" s="1" t="s">
        <v>12</v>
      </c>
      <c r="B203" s="1" t="s">
        <v>9</v>
      </c>
      <c r="C203">
        <v>219</v>
      </c>
      <c r="D203" s="1" t="s">
        <v>6</v>
      </c>
      <c r="E203" s="1">
        <f>IF(Timon_export_20200529_2[[#This Row],[solved]]="f",_xlfn.MAXIFS($C:$C,$A:$A,A203),Timon_export_20200529_2[[#This Row],[time]])</f>
        <v>219</v>
      </c>
    </row>
    <row r="204" spans="1:5" x14ac:dyDescent="0.25">
      <c r="A204" s="1" t="s">
        <v>12</v>
      </c>
      <c r="B204" s="1" t="s">
        <v>9</v>
      </c>
      <c r="C204">
        <v>109</v>
      </c>
      <c r="D204" s="1" t="s">
        <v>6</v>
      </c>
      <c r="E204" s="1">
        <f>IF(Timon_export_20200529_2[[#This Row],[solved]]="f",_xlfn.MAXIFS($C:$C,$A:$A,A204),Timon_export_20200529_2[[#This Row],[time]])</f>
        <v>109</v>
      </c>
    </row>
    <row r="205" spans="1:5" x14ac:dyDescent="0.25">
      <c r="A205" s="1" t="s">
        <v>12</v>
      </c>
      <c r="B205" s="1" t="s">
        <v>33</v>
      </c>
      <c r="D205" s="1" t="s">
        <v>13</v>
      </c>
      <c r="E205" s="1">
        <f>IF(Timon_export_20200529_2[[#This Row],[solved]]="f",_xlfn.MAXIFS($C:$C,$A:$A,A205),Timon_export_20200529_2[[#This Row],[time]])</f>
        <v>600029</v>
      </c>
    </row>
    <row r="206" spans="1:5" x14ac:dyDescent="0.25">
      <c r="A206" s="1" t="s">
        <v>12</v>
      </c>
      <c r="B206" s="1" t="s">
        <v>33</v>
      </c>
      <c r="D206" s="1" t="s">
        <v>13</v>
      </c>
      <c r="E206" s="1">
        <f>IF(Timon_export_20200529_2[[#This Row],[solved]]="f",_xlfn.MAXIFS($C:$C,$A:$A,A206),Timon_export_20200529_2[[#This Row],[time]])</f>
        <v>600029</v>
      </c>
    </row>
    <row r="207" spans="1:5" x14ac:dyDescent="0.25">
      <c r="A207" s="1" t="s">
        <v>12</v>
      </c>
      <c r="B207" s="1" t="s">
        <v>33</v>
      </c>
      <c r="D207" s="1" t="s">
        <v>13</v>
      </c>
      <c r="E207" s="1">
        <f>IF(Timon_export_20200529_2[[#This Row],[solved]]="f",_xlfn.MAXIFS($C:$C,$A:$A,A207),Timon_export_20200529_2[[#This Row],[time]])</f>
        <v>600029</v>
      </c>
    </row>
    <row r="208" spans="1:5" x14ac:dyDescent="0.25">
      <c r="A208" s="1" t="s">
        <v>12</v>
      </c>
      <c r="B208" s="1" t="s">
        <v>33</v>
      </c>
      <c r="D208" s="1" t="s">
        <v>13</v>
      </c>
      <c r="E208" s="1">
        <f>IF(Timon_export_20200529_2[[#This Row],[solved]]="f",_xlfn.MAXIFS($C:$C,$A:$A,A208),Timon_export_20200529_2[[#This Row],[time]])</f>
        <v>600029</v>
      </c>
    </row>
    <row r="209" spans="1:5" x14ac:dyDescent="0.25">
      <c r="A209" s="1" t="s">
        <v>12</v>
      </c>
      <c r="B209" s="1" t="s">
        <v>33</v>
      </c>
      <c r="D209" s="1" t="s">
        <v>13</v>
      </c>
      <c r="E209" s="1">
        <f>IF(Timon_export_20200529_2[[#This Row],[solved]]="f",_xlfn.MAXIFS($C:$C,$A:$A,A209),Timon_export_20200529_2[[#This Row],[time]])</f>
        <v>600029</v>
      </c>
    </row>
    <row r="210" spans="1:5" x14ac:dyDescent="0.25">
      <c r="A210" s="1" t="s">
        <v>12</v>
      </c>
      <c r="B210" s="1" t="s">
        <v>33</v>
      </c>
      <c r="C210">
        <v>223</v>
      </c>
      <c r="D210" s="1" t="s">
        <v>6</v>
      </c>
      <c r="E210" s="1">
        <f>IF(Timon_export_20200529_2[[#This Row],[solved]]="f",_xlfn.MAXIFS($C:$C,$A:$A,A210),Timon_export_20200529_2[[#This Row],[time]])</f>
        <v>223</v>
      </c>
    </row>
    <row r="211" spans="1:5" x14ac:dyDescent="0.25">
      <c r="A211" s="1" t="s">
        <v>12</v>
      </c>
      <c r="B211" s="1" t="s">
        <v>33</v>
      </c>
      <c r="D211" s="1" t="s">
        <v>13</v>
      </c>
      <c r="E211" s="1">
        <f>IF(Timon_export_20200529_2[[#This Row],[solved]]="f",_xlfn.MAXIFS($C:$C,$A:$A,A211),Timon_export_20200529_2[[#This Row],[time]])</f>
        <v>600029</v>
      </c>
    </row>
    <row r="212" spans="1:5" x14ac:dyDescent="0.25">
      <c r="A212" s="1" t="s">
        <v>12</v>
      </c>
      <c r="B212" s="1" t="s">
        <v>33</v>
      </c>
      <c r="D212" s="1" t="s">
        <v>13</v>
      </c>
      <c r="E212" s="1">
        <f>IF(Timon_export_20200529_2[[#This Row],[solved]]="f",_xlfn.MAXIFS($C:$C,$A:$A,A212),Timon_export_20200529_2[[#This Row],[time]])</f>
        <v>600029</v>
      </c>
    </row>
    <row r="213" spans="1:5" x14ac:dyDescent="0.25">
      <c r="A213" s="1" t="s">
        <v>12</v>
      </c>
      <c r="B213" s="1" t="s">
        <v>33</v>
      </c>
      <c r="D213" s="1" t="s">
        <v>13</v>
      </c>
      <c r="E213" s="1">
        <f>IF(Timon_export_20200529_2[[#This Row],[solved]]="f",_xlfn.MAXIFS($C:$C,$A:$A,A213),Timon_export_20200529_2[[#This Row],[time]])</f>
        <v>600029</v>
      </c>
    </row>
    <row r="214" spans="1:5" x14ac:dyDescent="0.25">
      <c r="A214" s="1" t="s">
        <v>12</v>
      </c>
      <c r="B214" s="1" t="s">
        <v>33</v>
      </c>
      <c r="D214" s="1" t="s">
        <v>13</v>
      </c>
      <c r="E214" s="1">
        <f>IF(Timon_export_20200529_2[[#This Row],[solved]]="f",_xlfn.MAXIFS($C:$C,$A:$A,A214),Timon_export_20200529_2[[#This Row],[time]])</f>
        <v>600029</v>
      </c>
    </row>
    <row r="215" spans="1:5" x14ac:dyDescent="0.25">
      <c r="A215" s="1" t="s">
        <v>12</v>
      </c>
      <c r="B215" s="1" t="s">
        <v>33</v>
      </c>
      <c r="D215" s="1" t="s">
        <v>13</v>
      </c>
      <c r="E215" s="1">
        <f>IF(Timon_export_20200529_2[[#This Row],[solved]]="f",_xlfn.MAXIFS($C:$C,$A:$A,A215),Timon_export_20200529_2[[#This Row],[time]])</f>
        <v>600029</v>
      </c>
    </row>
    <row r="216" spans="1:5" x14ac:dyDescent="0.25">
      <c r="A216" s="1" t="s">
        <v>14</v>
      </c>
      <c r="B216" s="1" t="s">
        <v>5</v>
      </c>
      <c r="C216">
        <v>122094</v>
      </c>
      <c r="D216" s="1" t="s">
        <v>13</v>
      </c>
      <c r="E216" s="1">
        <f>IF(Timon_export_20200529_2[[#This Row],[solved]]="f",_xlfn.MAXIFS($C:$C,$A:$A,A216),Timon_export_20200529_2[[#This Row],[time]])</f>
        <v>607542</v>
      </c>
    </row>
    <row r="217" spans="1:5" x14ac:dyDescent="0.25">
      <c r="A217" s="1" t="s">
        <v>14</v>
      </c>
      <c r="B217" s="1" t="s">
        <v>5</v>
      </c>
      <c r="C217">
        <v>124535</v>
      </c>
      <c r="D217" s="1" t="s">
        <v>13</v>
      </c>
      <c r="E217" s="1">
        <f>IF(Timon_export_20200529_2[[#This Row],[solved]]="f",_xlfn.MAXIFS($C:$C,$A:$A,A217),Timon_export_20200529_2[[#This Row],[time]])</f>
        <v>607542</v>
      </c>
    </row>
    <row r="218" spans="1:5" x14ac:dyDescent="0.25">
      <c r="A218" s="1" t="s">
        <v>14</v>
      </c>
      <c r="B218" s="1" t="s">
        <v>5</v>
      </c>
      <c r="C218">
        <v>124421</v>
      </c>
      <c r="D218" s="1" t="s">
        <v>13</v>
      </c>
      <c r="E218" s="1">
        <f>IF(Timon_export_20200529_2[[#This Row],[solved]]="f",_xlfn.MAXIFS($C:$C,$A:$A,A218),Timon_export_20200529_2[[#This Row],[time]])</f>
        <v>607542</v>
      </c>
    </row>
    <row r="219" spans="1:5" x14ac:dyDescent="0.25">
      <c r="A219" s="1" t="s">
        <v>14</v>
      </c>
      <c r="B219" s="1" t="s">
        <v>5</v>
      </c>
      <c r="C219">
        <v>122979</v>
      </c>
      <c r="D219" s="1" t="s">
        <v>13</v>
      </c>
      <c r="E219" s="1">
        <f>IF(Timon_export_20200529_2[[#This Row],[solved]]="f",_xlfn.MAXIFS($C:$C,$A:$A,A219),Timon_export_20200529_2[[#This Row],[time]])</f>
        <v>607542</v>
      </c>
    </row>
    <row r="220" spans="1:5" x14ac:dyDescent="0.25">
      <c r="A220" s="1" t="s">
        <v>14</v>
      </c>
      <c r="B220" s="1" t="s">
        <v>5</v>
      </c>
      <c r="C220">
        <v>122080</v>
      </c>
      <c r="D220" s="1" t="s">
        <v>13</v>
      </c>
      <c r="E220" s="1">
        <f>IF(Timon_export_20200529_2[[#This Row],[solved]]="f",_xlfn.MAXIFS($C:$C,$A:$A,A220),Timon_export_20200529_2[[#This Row],[time]])</f>
        <v>607542</v>
      </c>
    </row>
    <row r="221" spans="1:5" x14ac:dyDescent="0.25">
      <c r="A221" s="1" t="s">
        <v>14</v>
      </c>
      <c r="B221" s="1" t="s">
        <v>5</v>
      </c>
      <c r="C221">
        <v>120478</v>
      </c>
      <c r="D221" s="1" t="s">
        <v>13</v>
      </c>
      <c r="E221" s="1">
        <f>IF(Timon_export_20200529_2[[#This Row],[solved]]="f",_xlfn.MAXIFS($C:$C,$A:$A,A221),Timon_export_20200529_2[[#This Row],[time]])</f>
        <v>607542</v>
      </c>
    </row>
    <row r="222" spans="1:5" x14ac:dyDescent="0.25">
      <c r="A222" s="1" t="s">
        <v>14</v>
      </c>
      <c r="B222" s="1" t="s">
        <v>5</v>
      </c>
      <c r="C222">
        <v>120864</v>
      </c>
      <c r="D222" s="1" t="s">
        <v>13</v>
      </c>
      <c r="E222" s="1">
        <f>IF(Timon_export_20200529_2[[#This Row],[solved]]="f",_xlfn.MAXIFS($C:$C,$A:$A,A222),Timon_export_20200529_2[[#This Row],[time]])</f>
        <v>607542</v>
      </c>
    </row>
    <row r="223" spans="1:5" x14ac:dyDescent="0.25">
      <c r="A223" s="1" t="s">
        <v>14</v>
      </c>
      <c r="B223" s="1" t="s">
        <v>5</v>
      </c>
      <c r="C223">
        <v>120310</v>
      </c>
      <c r="D223" s="1" t="s">
        <v>13</v>
      </c>
      <c r="E223" s="1">
        <f>IF(Timon_export_20200529_2[[#This Row],[solved]]="f",_xlfn.MAXIFS($C:$C,$A:$A,A223),Timon_export_20200529_2[[#This Row],[time]])</f>
        <v>607542</v>
      </c>
    </row>
    <row r="224" spans="1:5" x14ac:dyDescent="0.25">
      <c r="A224" s="1" t="s">
        <v>14</v>
      </c>
      <c r="B224" s="1" t="s">
        <v>5</v>
      </c>
      <c r="C224">
        <v>122481</v>
      </c>
      <c r="D224" s="1" t="s">
        <v>13</v>
      </c>
      <c r="E224" s="1">
        <f>IF(Timon_export_20200529_2[[#This Row],[solved]]="f",_xlfn.MAXIFS($C:$C,$A:$A,A224),Timon_export_20200529_2[[#This Row],[time]])</f>
        <v>607542</v>
      </c>
    </row>
    <row r="225" spans="1:5" x14ac:dyDescent="0.25">
      <c r="A225" s="1" t="s">
        <v>14</v>
      </c>
      <c r="B225" s="1" t="s">
        <v>5</v>
      </c>
      <c r="C225">
        <v>122734</v>
      </c>
      <c r="D225" s="1" t="s">
        <v>13</v>
      </c>
      <c r="E225" s="1">
        <f>IF(Timon_export_20200529_2[[#This Row],[solved]]="f",_xlfn.MAXIFS($C:$C,$A:$A,A225),Timon_export_20200529_2[[#This Row],[time]])</f>
        <v>607542</v>
      </c>
    </row>
    <row r="226" spans="1:5" x14ac:dyDescent="0.25">
      <c r="A226" s="1" t="s">
        <v>14</v>
      </c>
      <c r="B226" s="1" t="s">
        <v>7</v>
      </c>
      <c r="C226">
        <v>600111</v>
      </c>
      <c r="D226" s="1" t="s">
        <v>6</v>
      </c>
      <c r="E226" s="1">
        <f>IF(Timon_export_20200529_2[[#This Row],[solved]]="f",_xlfn.MAXIFS($C:$C,$A:$A,A226),Timon_export_20200529_2[[#This Row],[time]])</f>
        <v>600111</v>
      </c>
    </row>
    <row r="227" spans="1:5" x14ac:dyDescent="0.25">
      <c r="A227" s="1" t="s">
        <v>14</v>
      </c>
      <c r="B227" s="1" t="s">
        <v>7</v>
      </c>
      <c r="C227">
        <v>600009</v>
      </c>
      <c r="D227" s="1" t="s">
        <v>6</v>
      </c>
      <c r="E227" s="1">
        <f>IF(Timon_export_20200529_2[[#This Row],[solved]]="f",_xlfn.MAXIFS($C:$C,$A:$A,A227),Timon_export_20200529_2[[#This Row],[time]])</f>
        <v>600009</v>
      </c>
    </row>
    <row r="228" spans="1:5" x14ac:dyDescent="0.25">
      <c r="A228" s="1" t="s">
        <v>14</v>
      </c>
      <c r="B228" s="1" t="s">
        <v>7</v>
      </c>
      <c r="C228">
        <v>607048</v>
      </c>
      <c r="D228" s="1" t="s">
        <v>13</v>
      </c>
      <c r="E228" s="1">
        <f>IF(Timon_export_20200529_2[[#This Row],[solved]]="f",_xlfn.MAXIFS($C:$C,$A:$A,A228),Timon_export_20200529_2[[#This Row],[time]])</f>
        <v>607542</v>
      </c>
    </row>
    <row r="229" spans="1:5" x14ac:dyDescent="0.25">
      <c r="A229" s="1" t="s">
        <v>14</v>
      </c>
      <c r="B229" s="1" t="s">
        <v>7</v>
      </c>
      <c r="C229">
        <v>601276</v>
      </c>
      <c r="D229" s="1" t="s">
        <v>13</v>
      </c>
      <c r="E229" s="1">
        <f>IF(Timon_export_20200529_2[[#This Row],[solved]]="f",_xlfn.MAXIFS($C:$C,$A:$A,A229),Timon_export_20200529_2[[#This Row],[time]])</f>
        <v>607542</v>
      </c>
    </row>
    <row r="230" spans="1:5" x14ac:dyDescent="0.25">
      <c r="A230" s="1" t="s">
        <v>14</v>
      </c>
      <c r="B230" s="1" t="s">
        <v>7</v>
      </c>
      <c r="C230">
        <v>607542</v>
      </c>
      <c r="D230" s="1" t="s">
        <v>13</v>
      </c>
      <c r="E230" s="1">
        <f>IF(Timon_export_20200529_2[[#This Row],[solved]]="f",_xlfn.MAXIFS($C:$C,$A:$A,A230),Timon_export_20200529_2[[#This Row],[time]])</f>
        <v>607542</v>
      </c>
    </row>
    <row r="231" spans="1:5" x14ac:dyDescent="0.25">
      <c r="A231" s="1" t="s">
        <v>14</v>
      </c>
      <c r="B231" s="1" t="s">
        <v>7</v>
      </c>
      <c r="C231">
        <v>600020</v>
      </c>
      <c r="D231" s="1" t="s">
        <v>6</v>
      </c>
      <c r="E231" s="1">
        <f>IF(Timon_export_20200529_2[[#This Row],[solved]]="f",_xlfn.MAXIFS($C:$C,$A:$A,A231),Timon_export_20200529_2[[#This Row],[time]])</f>
        <v>600020</v>
      </c>
    </row>
    <row r="232" spans="1:5" x14ac:dyDescent="0.25">
      <c r="A232" s="1" t="s">
        <v>14</v>
      </c>
      <c r="B232" s="1" t="s">
        <v>7</v>
      </c>
      <c r="C232">
        <v>603035</v>
      </c>
      <c r="D232" s="1" t="s">
        <v>13</v>
      </c>
      <c r="E232" s="1">
        <f>IF(Timon_export_20200529_2[[#This Row],[solved]]="f",_xlfn.MAXIFS($C:$C,$A:$A,A232),Timon_export_20200529_2[[#This Row],[time]])</f>
        <v>607542</v>
      </c>
    </row>
    <row r="233" spans="1:5" x14ac:dyDescent="0.25">
      <c r="A233" s="1" t="s">
        <v>14</v>
      </c>
      <c r="B233" s="1" t="s">
        <v>7</v>
      </c>
      <c r="C233">
        <v>600019</v>
      </c>
      <c r="D233" s="1" t="s">
        <v>6</v>
      </c>
      <c r="E233" s="1">
        <f>IF(Timon_export_20200529_2[[#This Row],[solved]]="f",_xlfn.MAXIFS($C:$C,$A:$A,A233),Timon_export_20200529_2[[#This Row],[time]])</f>
        <v>600019</v>
      </c>
    </row>
    <row r="234" spans="1:5" x14ac:dyDescent="0.25">
      <c r="A234" s="1" t="s">
        <v>14</v>
      </c>
      <c r="B234" s="1" t="s">
        <v>7</v>
      </c>
      <c r="C234">
        <v>600750</v>
      </c>
      <c r="D234" s="1" t="s">
        <v>13</v>
      </c>
      <c r="E234" s="1">
        <f>IF(Timon_export_20200529_2[[#This Row],[solved]]="f",_xlfn.MAXIFS($C:$C,$A:$A,A234),Timon_export_20200529_2[[#This Row],[time]])</f>
        <v>607542</v>
      </c>
    </row>
    <row r="235" spans="1:5" x14ac:dyDescent="0.25">
      <c r="A235" s="1" t="s">
        <v>14</v>
      </c>
      <c r="B235" s="1" t="s">
        <v>7</v>
      </c>
      <c r="C235">
        <v>602697</v>
      </c>
      <c r="D235" s="1" t="s">
        <v>13</v>
      </c>
      <c r="E235" s="1">
        <f>IF(Timon_export_20200529_2[[#This Row],[solved]]="f",_xlfn.MAXIFS($C:$C,$A:$A,A235),Timon_export_20200529_2[[#This Row],[time]])</f>
        <v>607542</v>
      </c>
    </row>
    <row r="236" spans="1:5" x14ac:dyDescent="0.25">
      <c r="A236" s="1" t="s">
        <v>14</v>
      </c>
      <c r="B236" s="1" t="s">
        <v>8</v>
      </c>
      <c r="C236">
        <v>3029</v>
      </c>
      <c r="D236" s="1" t="s">
        <v>13</v>
      </c>
      <c r="E236" s="1">
        <f>IF(Timon_export_20200529_2[[#This Row],[solved]]="f",_xlfn.MAXIFS($C:$C,$A:$A,A236),Timon_export_20200529_2[[#This Row],[time]])</f>
        <v>607542</v>
      </c>
    </row>
    <row r="237" spans="1:5" x14ac:dyDescent="0.25">
      <c r="A237" s="1" t="s">
        <v>14</v>
      </c>
      <c r="B237" s="1" t="s">
        <v>8</v>
      </c>
      <c r="C237">
        <v>3028</v>
      </c>
      <c r="D237" s="1" t="s">
        <v>13</v>
      </c>
      <c r="E237" s="1">
        <f>IF(Timon_export_20200529_2[[#This Row],[solved]]="f",_xlfn.MAXIFS($C:$C,$A:$A,A237),Timon_export_20200529_2[[#This Row],[time]])</f>
        <v>607542</v>
      </c>
    </row>
    <row r="238" spans="1:5" x14ac:dyDescent="0.25">
      <c r="A238" s="1" t="s">
        <v>14</v>
      </c>
      <c r="B238" s="1" t="s">
        <v>8</v>
      </c>
      <c r="C238">
        <v>3038</v>
      </c>
      <c r="D238" s="1" t="s">
        <v>13</v>
      </c>
      <c r="E238" s="1">
        <f>IF(Timon_export_20200529_2[[#This Row],[solved]]="f",_xlfn.MAXIFS($C:$C,$A:$A,A238),Timon_export_20200529_2[[#This Row],[time]])</f>
        <v>607542</v>
      </c>
    </row>
    <row r="239" spans="1:5" x14ac:dyDescent="0.25">
      <c r="A239" s="1" t="s">
        <v>14</v>
      </c>
      <c r="B239" s="1" t="s">
        <v>8</v>
      </c>
      <c r="C239">
        <v>3036</v>
      </c>
      <c r="D239" s="1" t="s">
        <v>13</v>
      </c>
      <c r="E239" s="1">
        <f>IF(Timon_export_20200529_2[[#This Row],[solved]]="f",_xlfn.MAXIFS($C:$C,$A:$A,A239),Timon_export_20200529_2[[#This Row],[time]])</f>
        <v>607542</v>
      </c>
    </row>
    <row r="240" spans="1:5" x14ac:dyDescent="0.25">
      <c r="A240" s="1" t="s">
        <v>14</v>
      </c>
      <c r="B240" s="1" t="s">
        <v>8</v>
      </c>
      <c r="C240">
        <v>3036</v>
      </c>
      <c r="D240" s="1" t="s">
        <v>13</v>
      </c>
      <c r="E240" s="1">
        <f>IF(Timon_export_20200529_2[[#This Row],[solved]]="f",_xlfn.MAXIFS($C:$C,$A:$A,A240),Timon_export_20200529_2[[#This Row],[time]])</f>
        <v>607542</v>
      </c>
    </row>
    <row r="241" spans="1:5" x14ac:dyDescent="0.25">
      <c r="A241" s="1" t="s">
        <v>14</v>
      </c>
      <c r="B241" s="1" t="s">
        <v>8</v>
      </c>
      <c r="C241">
        <v>3027</v>
      </c>
      <c r="D241" s="1" t="s">
        <v>13</v>
      </c>
      <c r="E241" s="1">
        <f>IF(Timon_export_20200529_2[[#This Row],[solved]]="f",_xlfn.MAXIFS($C:$C,$A:$A,A241),Timon_export_20200529_2[[#This Row],[time]])</f>
        <v>607542</v>
      </c>
    </row>
    <row r="242" spans="1:5" x14ac:dyDescent="0.25">
      <c r="A242" s="1" t="s">
        <v>14</v>
      </c>
      <c r="B242" s="1" t="s">
        <v>8</v>
      </c>
      <c r="C242">
        <v>3028</v>
      </c>
      <c r="D242" s="1" t="s">
        <v>13</v>
      </c>
      <c r="E242" s="1">
        <f>IF(Timon_export_20200529_2[[#This Row],[solved]]="f",_xlfn.MAXIFS($C:$C,$A:$A,A242),Timon_export_20200529_2[[#This Row],[time]])</f>
        <v>607542</v>
      </c>
    </row>
    <row r="243" spans="1:5" x14ac:dyDescent="0.25">
      <c r="A243" s="1" t="s">
        <v>14</v>
      </c>
      <c r="B243" s="1" t="s">
        <v>8</v>
      </c>
      <c r="C243">
        <v>3026</v>
      </c>
      <c r="D243" s="1" t="s">
        <v>13</v>
      </c>
      <c r="E243" s="1">
        <f>IF(Timon_export_20200529_2[[#This Row],[solved]]="f",_xlfn.MAXIFS($C:$C,$A:$A,A243),Timon_export_20200529_2[[#This Row],[time]])</f>
        <v>607542</v>
      </c>
    </row>
    <row r="244" spans="1:5" x14ac:dyDescent="0.25">
      <c r="A244" s="1" t="s">
        <v>14</v>
      </c>
      <c r="B244" s="1" t="s">
        <v>8</v>
      </c>
      <c r="C244">
        <v>3030</v>
      </c>
      <c r="D244" s="1" t="s">
        <v>13</v>
      </c>
      <c r="E244" s="1">
        <f>IF(Timon_export_20200529_2[[#This Row],[solved]]="f",_xlfn.MAXIFS($C:$C,$A:$A,A244),Timon_export_20200529_2[[#This Row],[time]])</f>
        <v>607542</v>
      </c>
    </row>
    <row r="245" spans="1:5" x14ac:dyDescent="0.25">
      <c r="A245" s="1" t="s">
        <v>14</v>
      </c>
      <c r="B245" s="1" t="s">
        <v>9</v>
      </c>
      <c r="C245">
        <v>60593</v>
      </c>
      <c r="D245" s="1" t="s">
        <v>13</v>
      </c>
      <c r="E245" s="1">
        <f>IF(Timon_export_20200529_2[[#This Row],[solved]]="f",_xlfn.MAXIFS($C:$C,$A:$A,A245),Timon_export_20200529_2[[#This Row],[time]])</f>
        <v>607542</v>
      </c>
    </row>
    <row r="246" spans="1:5" x14ac:dyDescent="0.25">
      <c r="A246" s="1" t="s">
        <v>14</v>
      </c>
      <c r="B246" s="1" t="s">
        <v>9</v>
      </c>
      <c r="C246">
        <v>607288</v>
      </c>
      <c r="D246" s="1" t="s">
        <v>13</v>
      </c>
      <c r="E246" s="1">
        <f>IF(Timon_export_20200529_2[[#This Row],[solved]]="f",_xlfn.MAXIFS($C:$C,$A:$A,A246),Timon_export_20200529_2[[#This Row],[time]])</f>
        <v>607542</v>
      </c>
    </row>
    <row r="247" spans="1:5" x14ac:dyDescent="0.25">
      <c r="A247" s="1" t="s">
        <v>14</v>
      </c>
      <c r="B247" s="1" t="s">
        <v>9</v>
      </c>
      <c r="C247">
        <v>60765</v>
      </c>
      <c r="D247" s="1" t="s">
        <v>13</v>
      </c>
      <c r="E247" s="1">
        <f>IF(Timon_export_20200529_2[[#This Row],[solved]]="f",_xlfn.MAXIFS($C:$C,$A:$A,A247),Timon_export_20200529_2[[#This Row],[time]])</f>
        <v>607542</v>
      </c>
    </row>
    <row r="248" spans="1:5" x14ac:dyDescent="0.25">
      <c r="A248" s="1" t="s">
        <v>14</v>
      </c>
      <c r="B248" s="1" t="s">
        <v>9</v>
      </c>
      <c r="C248">
        <v>2000</v>
      </c>
      <c r="D248" s="1" t="s">
        <v>6</v>
      </c>
      <c r="E248" s="1">
        <f>IF(Timon_export_20200529_2[[#This Row],[solved]]="f",_xlfn.MAXIFS($C:$C,$A:$A,A248),Timon_export_20200529_2[[#This Row],[time]])</f>
        <v>2000</v>
      </c>
    </row>
    <row r="249" spans="1:5" x14ac:dyDescent="0.25">
      <c r="A249" s="1" t="s">
        <v>14</v>
      </c>
      <c r="B249" s="1" t="s">
        <v>9</v>
      </c>
      <c r="C249">
        <v>60625</v>
      </c>
      <c r="D249" s="1" t="s">
        <v>13</v>
      </c>
      <c r="E249" s="1">
        <f>IF(Timon_export_20200529_2[[#This Row],[solved]]="f",_xlfn.MAXIFS($C:$C,$A:$A,A249),Timon_export_20200529_2[[#This Row],[time]])</f>
        <v>607542</v>
      </c>
    </row>
    <row r="250" spans="1:5" x14ac:dyDescent="0.25">
      <c r="A250" s="1" t="s">
        <v>14</v>
      </c>
      <c r="B250" s="1" t="s">
        <v>9</v>
      </c>
      <c r="C250">
        <v>6125</v>
      </c>
      <c r="D250" s="1" t="s">
        <v>6</v>
      </c>
      <c r="E250" s="1">
        <f>IF(Timon_export_20200529_2[[#This Row],[solved]]="f",_xlfn.MAXIFS($C:$C,$A:$A,A250),Timon_export_20200529_2[[#This Row],[time]])</f>
        <v>6125</v>
      </c>
    </row>
    <row r="251" spans="1:5" x14ac:dyDescent="0.25">
      <c r="A251" s="1" t="s">
        <v>14</v>
      </c>
      <c r="B251" s="1" t="s">
        <v>9</v>
      </c>
      <c r="C251">
        <v>60484</v>
      </c>
      <c r="D251" s="1" t="s">
        <v>13</v>
      </c>
      <c r="E251" s="1">
        <f>IF(Timon_export_20200529_2[[#This Row],[solved]]="f",_xlfn.MAXIFS($C:$C,$A:$A,A251),Timon_export_20200529_2[[#This Row],[time]])</f>
        <v>607542</v>
      </c>
    </row>
    <row r="252" spans="1:5" x14ac:dyDescent="0.25">
      <c r="A252" s="1" t="s">
        <v>14</v>
      </c>
      <c r="B252" s="1" t="s">
        <v>9</v>
      </c>
      <c r="C252">
        <v>60560</v>
      </c>
      <c r="D252" s="1" t="s">
        <v>13</v>
      </c>
      <c r="E252" s="1">
        <f>IF(Timon_export_20200529_2[[#This Row],[solved]]="f",_xlfn.MAXIFS($C:$C,$A:$A,A252),Timon_export_20200529_2[[#This Row],[time]])</f>
        <v>607542</v>
      </c>
    </row>
    <row r="253" spans="1:5" x14ac:dyDescent="0.25">
      <c r="A253" s="1" t="s">
        <v>14</v>
      </c>
      <c r="B253" s="1" t="s">
        <v>9</v>
      </c>
      <c r="C253">
        <v>2625</v>
      </c>
      <c r="D253" s="1" t="s">
        <v>6</v>
      </c>
      <c r="E253" s="1">
        <f>IF(Timon_export_20200529_2[[#This Row],[solved]]="f",_xlfn.MAXIFS($C:$C,$A:$A,A253),Timon_export_20200529_2[[#This Row],[time]])</f>
        <v>2625</v>
      </c>
    </row>
    <row r="254" spans="1:5" x14ac:dyDescent="0.25">
      <c r="A254" s="1" t="s">
        <v>14</v>
      </c>
      <c r="B254" s="1" t="s">
        <v>9</v>
      </c>
      <c r="C254">
        <v>60562</v>
      </c>
      <c r="D254" s="1" t="s">
        <v>13</v>
      </c>
      <c r="E254" s="1">
        <f>IF(Timon_export_20200529_2[[#This Row],[solved]]="f",_xlfn.MAXIFS($C:$C,$A:$A,A254),Timon_export_20200529_2[[#This Row],[time]])</f>
        <v>607542</v>
      </c>
    </row>
    <row r="255" spans="1:5" x14ac:dyDescent="0.25">
      <c r="A255" s="1" t="s">
        <v>14</v>
      </c>
      <c r="B255" s="1" t="s">
        <v>33</v>
      </c>
      <c r="D255" s="1" t="s">
        <v>13</v>
      </c>
      <c r="E255" s="1">
        <f>IF(Timon_export_20200529_2[[#This Row],[solved]]="f",_xlfn.MAXIFS($C:$C,$A:$A,A255),Timon_export_20200529_2[[#This Row],[time]])</f>
        <v>607542</v>
      </c>
    </row>
    <row r="256" spans="1:5" x14ac:dyDescent="0.25">
      <c r="A256" s="1" t="s">
        <v>15</v>
      </c>
      <c r="B256" s="1" t="s">
        <v>5</v>
      </c>
      <c r="C256">
        <v>646</v>
      </c>
      <c r="D256" s="1" t="s">
        <v>6</v>
      </c>
      <c r="E256" s="1">
        <f>IF(Timon_export_20200529_2[[#This Row],[solved]]="f",_xlfn.MAXIFS($C:$C,$A:$A,A256),Timon_export_20200529_2[[#This Row],[time]])</f>
        <v>646</v>
      </c>
    </row>
    <row r="257" spans="1:5" x14ac:dyDescent="0.25">
      <c r="A257" s="1" t="s">
        <v>15</v>
      </c>
      <c r="B257" s="1" t="s">
        <v>5</v>
      </c>
      <c r="C257">
        <v>1457</v>
      </c>
      <c r="D257" s="1" t="s">
        <v>6</v>
      </c>
      <c r="E257" s="1">
        <f>IF(Timon_export_20200529_2[[#This Row],[solved]]="f",_xlfn.MAXIFS($C:$C,$A:$A,A257),Timon_export_20200529_2[[#This Row],[time]])</f>
        <v>1457</v>
      </c>
    </row>
    <row r="258" spans="1:5" x14ac:dyDescent="0.25">
      <c r="A258" s="1" t="s">
        <v>15</v>
      </c>
      <c r="B258" s="1" t="s">
        <v>5</v>
      </c>
      <c r="C258">
        <v>1076</v>
      </c>
      <c r="D258" s="1" t="s">
        <v>6</v>
      </c>
      <c r="E258" s="1">
        <f>IF(Timon_export_20200529_2[[#This Row],[solved]]="f",_xlfn.MAXIFS($C:$C,$A:$A,A258),Timon_export_20200529_2[[#This Row],[time]])</f>
        <v>1076</v>
      </c>
    </row>
    <row r="259" spans="1:5" x14ac:dyDescent="0.25">
      <c r="A259" s="1" t="s">
        <v>15</v>
      </c>
      <c r="B259" s="1" t="s">
        <v>5</v>
      </c>
      <c r="C259">
        <v>420</v>
      </c>
      <c r="D259" s="1" t="s">
        <v>6</v>
      </c>
      <c r="E259" s="1">
        <f>IF(Timon_export_20200529_2[[#This Row],[solved]]="f",_xlfn.MAXIFS($C:$C,$A:$A,A259),Timon_export_20200529_2[[#This Row],[time]])</f>
        <v>420</v>
      </c>
    </row>
    <row r="260" spans="1:5" x14ac:dyDescent="0.25">
      <c r="A260" s="1" t="s">
        <v>15</v>
      </c>
      <c r="B260" s="1" t="s">
        <v>5</v>
      </c>
      <c r="C260">
        <v>347</v>
      </c>
      <c r="D260" s="1" t="s">
        <v>6</v>
      </c>
      <c r="E260" s="1">
        <f>IF(Timon_export_20200529_2[[#This Row],[solved]]="f",_xlfn.MAXIFS($C:$C,$A:$A,A260),Timon_export_20200529_2[[#This Row],[time]])</f>
        <v>347</v>
      </c>
    </row>
    <row r="261" spans="1:5" x14ac:dyDescent="0.25">
      <c r="A261" s="1" t="s">
        <v>15</v>
      </c>
      <c r="B261" s="1" t="s">
        <v>5</v>
      </c>
      <c r="C261">
        <v>124105</v>
      </c>
      <c r="D261" s="1" t="s">
        <v>13</v>
      </c>
      <c r="E261" s="1">
        <f>IF(Timon_export_20200529_2[[#This Row],[solved]]="f",_xlfn.MAXIFS($C:$C,$A:$A,A261),Timon_export_20200529_2[[#This Row],[time]])</f>
        <v>124105</v>
      </c>
    </row>
    <row r="262" spans="1:5" x14ac:dyDescent="0.25">
      <c r="A262" s="1" t="s">
        <v>15</v>
      </c>
      <c r="B262" s="1" t="s">
        <v>5</v>
      </c>
      <c r="C262">
        <v>890</v>
      </c>
      <c r="D262" s="1" t="s">
        <v>6</v>
      </c>
      <c r="E262" s="1">
        <f>IF(Timon_export_20200529_2[[#This Row],[solved]]="f",_xlfn.MAXIFS($C:$C,$A:$A,A262),Timon_export_20200529_2[[#This Row],[time]])</f>
        <v>890</v>
      </c>
    </row>
    <row r="263" spans="1:5" x14ac:dyDescent="0.25">
      <c r="A263" s="1" t="s">
        <v>15</v>
      </c>
      <c r="B263" s="1" t="s">
        <v>5</v>
      </c>
      <c r="C263">
        <v>67133</v>
      </c>
      <c r="D263" s="1" t="s">
        <v>6</v>
      </c>
      <c r="E263" s="1">
        <f>IF(Timon_export_20200529_2[[#This Row],[solved]]="f",_xlfn.MAXIFS($C:$C,$A:$A,A263),Timon_export_20200529_2[[#This Row],[time]])</f>
        <v>67133</v>
      </c>
    </row>
    <row r="264" spans="1:5" x14ac:dyDescent="0.25">
      <c r="A264" s="1" t="s">
        <v>15</v>
      </c>
      <c r="B264" s="1" t="s">
        <v>5</v>
      </c>
      <c r="C264">
        <v>6931</v>
      </c>
      <c r="D264" s="1" t="s">
        <v>6</v>
      </c>
      <c r="E264" s="1">
        <f>IF(Timon_export_20200529_2[[#This Row],[solved]]="f",_xlfn.MAXIFS($C:$C,$A:$A,A264),Timon_export_20200529_2[[#This Row],[time]])</f>
        <v>6931</v>
      </c>
    </row>
    <row r="265" spans="1:5" x14ac:dyDescent="0.25">
      <c r="A265" s="1" t="s">
        <v>15</v>
      </c>
      <c r="B265" s="1" t="s">
        <v>5</v>
      </c>
      <c r="C265">
        <v>123587</v>
      </c>
      <c r="D265" s="1" t="s">
        <v>13</v>
      </c>
      <c r="E265" s="1">
        <f>IF(Timon_export_20200529_2[[#This Row],[solved]]="f",_xlfn.MAXIFS($C:$C,$A:$A,A265),Timon_export_20200529_2[[#This Row],[time]])</f>
        <v>124105</v>
      </c>
    </row>
    <row r="266" spans="1:5" x14ac:dyDescent="0.25">
      <c r="A266" s="1" t="s">
        <v>15</v>
      </c>
      <c r="B266" s="1" t="s">
        <v>7</v>
      </c>
      <c r="C266">
        <v>2380</v>
      </c>
      <c r="D266" s="1" t="s">
        <v>6</v>
      </c>
      <c r="E266" s="1">
        <f>IF(Timon_export_20200529_2[[#This Row],[solved]]="f",_xlfn.MAXIFS($C:$C,$A:$A,A266),Timon_export_20200529_2[[#This Row],[time]])</f>
        <v>2380</v>
      </c>
    </row>
    <row r="267" spans="1:5" x14ac:dyDescent="0.25">
      <c r="A267" s="1" t="s">
        <v>15</v>
      </c>
      <c r="B267" s="1" t="s">
        <v>7</v>
      </c>
      <c r="C267">
        <v>728</v>
      </c>
      <c r="D267" s="1" t="s">
        <v>6</v>
      </c>
      <c r="E267" s="1">
        <f>IF(Timon_export_20200529_2[[#This Row],[solved]]="f",_xlfn.MAXIFS($C:$C,$A:$A,A267),Timon_export_20200529_2[[#This Row],[time]])</f>
        <v>728</v>
      </c>
    </row>
    <row r="268" spans="1:5" x14ac:dyDescent="0.25">
      <c r="A268" s="1" t="s">
        <v>15</v>
      </c>
      <c r="B268" s="1" t="s">
        <v>7</v>
      </c>
      <c r="C268">
        <v>1770</v>
      </c>
      <c r="D268" s="1" t="s">
        <v>6</v>
      </c>
      <c r="E268" s="1">
        <f>IF(Timon_export_20200529_2[[#This Row],[solved]]="f",_xlfn.MAXIFS($C:$C,$A:$A,A268),Timon_export_20200529_2[[#This Row],[time]])</f>
        <v>1770</v>
      </c>
    </row>
    <row r="269" spans="1:5" x14ac:dyDescent="0.25">
      <c r="A269" s="1" t="s">
        <v>15</v>
      </c>
      <c r="B269" s="1" t="s">
        <v>7</v>
      </c>
      <c r="C269">
        <v>840</v>
      </c>
      <c r="D269" s="1" t="s">
        <v>6</v>
      </c>
      <c r="E269" s="1">
        <f>IF(Timon_export_20200529_2[[#This Row],[solved]]="f",_xlfn.MAXIFS($C:$C,$A:$A,A269),Timon_export_20200529_2[[#This Row],[time]])</f>
        <v>840</v>
      </c>
    </row>
    <row r="270" spans="1:5" x14ac:dyDescent="0.25">
      <c r="A270" s="1" t="s">
        <v>15</v>
      </c>
      <c r="B270" s="1" t="s">
        <v>7</v>
      </c>
      <c r="C270">
        <v>379</v>
      </c>
      <c r="D270" s="1" t="s">
        <v>6</v>
      </c>
      <c r="E270" s="1">
        <f>IF(Timon_export_20200529_2[[#This Row],[solved]]="f",_xlfn.MAXIFS($C:$C,$A:$A,A270),Timon_export_20200529_2[[#This Row],[time]])</f>
        <v>379</v>
      </c>
    </row>
    <row r="271" spans="1:5" x14ac:dyDescent="0.25">
      <c r="A271" s="1" t="s">
        <v>15</v>
      </c>
      <c r="B271" s="1" t="s">
        <v>7</v>
      </c>
      <c r="C271">
        <v>356</v>
      </c>
      <c r="D271" s="1" t="s">
        <v>6</v>
      </c>
      <c r="E271" s="1">
        <f>IF(Timon_export_20200529_2[[#This Row],[solved]]="f",_xlfn.MAXIFS($C:$C,$A:$A,A271),Timon_export_20200529_2[[#This Row],[time]])</f>
        <v>356</v>
      </c>
    </row>
    <row r="272" spans="1:5" x14ac:dyDescent="0.25">
      <c r="A272" s="1" t="s">
        <v>15</v>
      </c>
      <c r="B272" s="1" t="s">
        <v>7</v>
      </c>
      <c r="C272">
        <v>6272</v>
      </c>
      <c r="D272" s="1" t="s">
        <v>6</v>
      </c>
      <c r="E272" s="1">
        <f>IF(Timon_export_20200529_2[[#This Row],[solved]]="f",_xlfn.MAXIFS($C:$C,$A:$A,A272),Timon_export_20200529_2[[#This Row],[time]])</f>
        <v>6272</v>
      </c>
    </row>
    <row r="273" spans="1:5" x14ac:dyDescent="0.25">
      <c r="A273" s="1" t="s">
        <v>15</v>
      </c>
      <c r="B273" s="1" t="s">
        <v>7</v>
      </c>
      <c r="C273">
        <v>4568</v>
      </c>
      <c r="D273" s="1" t="s">
        <v>6</v>
      </c>
      <c r="E273" s="1">
        <f>IF(Timon_export_20200529_2[[#This Row],[solved]]="f",_xlfn.MAXIFS($C:$C,$A:$A,A273),Timon_export_20200529_2[[#This Row],[time]])</f>
        <v>4568</v>
      </c>
    </row>
    <row r="274" spans="1:5" x14ac:dyDescent="0.25">
      <c r="A274" s="1" t="s">
        <v>15</v>
      </c>
      <c r="B274" s="1" t="s">
        <v>7</v>
      </c>
      <c r="C274">
        <v>4878</v>
      </c>
      <c r="D274" s="1" t="s">
        <v>6</v>
      </c>
      <c r="E274" s="1">
        <f>IF(Timon_export_20200529_2[[#This Row],[solved]]="f",_xlfn.MAXIFS($C:$C,$A:$A,A274),Timon_export_20200529_2[[#This Row],[time]])</f>
        <v>4878</v>
      </c>
    </row>
    <row r="275" spans="1:5" x14ac:dyDescent="0.25">
      <c r="A275" s="1" t="s">
        <v>15</v>
      </c>
      <c r="B275" s="1" t="s">
        <v>7</v>
      </c>
      <c r="C275">
        <v>1756</v>
      </c>
      <c r="D275" s="1" t="s">
        <v>6</v>
      </c>
      <c r="E275" s="1">
        <f>IF(Timon_export_20200529_2[[#This Row],[solved]]="f",_xlfn.MAXIFS($C:$C,$A:$A,A275),Timon_export_20200529_2[[#This Row],[time]])</f>
        <v>1756</v>
      </c>
    </row>
    <row r="276" spans="1:5" x14ac:dyDescent="0.25">
      <c r="A276" s="1" t="s">
        <v>15</v>
      </c>
      <c r="B276" s="1" t="s">
        <v>8</v>
      </c>
      <c r="C276">
        <v>3025</v>
      </c>
      <c r="D276" s="1" t="s">
        <v>13</v>
      </c>
      <c r="E276" s="1">
        <f>IF(Timon_export_20200529_2[[#This Row],[solved]]="f",_xlfn.MAXIFS($C:$C,$A:$A,A276),Timon_export_20200529_2[[#This Row],[time]])</f>
        <v>124105</v>
      </c>
    </row>
    <row r="277" spans="1:5" x14ac:dyDescent="0.25">
      <c r="A277" s="1" t="s">
        <v>15</v>
      </c>
      <c r="B277" s="1" t="s">
        <v>8</v>
      </c>
      <c r="C277">
        <v>435</v>
      </c>
      <c r="D277" s="1" t="s">
        <v>6</v>
      </c>
      <c r="E277" s="1">
        <f>IF(Timon_export_20200529_2[[#This Row],[solved]]="f",_xlfn.MAXIFS($C:$C,$A:$A,A277),Timon_export_20200529_2[[#This Row],[time]])</f>
        <v>435</v>
      </c>
    </row>
    <row r="278" spans="1:5" x14ac:dyDescent="0.25">
      <c r="A278" s="1" t="s">
        <v>15</v>
      </c>
      <c r="B278" s="1" t="s">
        <v>8</v>
      </c>
      <c r="C278">
        <v>286</v>
      </c>
      <c r="D278" s="1" t="s">
        <v>6</v>
      </c>
      <c r="E278" s="1">
        <f>IF(Timon_export_20200529_2[[#This Row],[solved]]="f",_xlfn.MAXIFS($C:$C,$A:$A,A278),Timon_export_20200529_2[[#This Row],[time]])</f>
        <v>286</v>
      </c>
    </row>
    <row r="279" spans="1:5" x14ac:dyDescent="0.25">
      <c r="A279" s="1" t="s">
        <v>15</v>
      </c>
      <c r="B279" s="1" t="s">
        <v>8</v>
      </c>
      <c r="C279">
        <v>963</v>
      </c>
      <c r="D279" s="1" t="s">
        <v>6</v>
      </c>
      <c r="E279" s="1">
        <f>IF(Timon_export_20200529_2[[#This Row],[solved]]="f",_xlfn.MAXIFS($C:$C,$A:$A,A279),Timon_export_20200529_2[[#This Row],[time]])</f>
        <v>963</v>
      </c>
    </row>
    <row r="280" spans="1:5" x14ac:dyDescent="0.25">
      <c r="A280" s="1" t="s">
        <v>15</v>
      </c>
      <c r="B280" s="1" t="s">
        <v>8</v>
      </c>
      <c r="C280">
        <v>251</v>
      </c>
      <c r="D280" s="1" t="s">
        <v>6</v>
      </c>
      <c r="E280" s="1">
        <f>IF(Timon_export_20200529_2[[#This Row],[solved]]="f",_xlfn.MAXIFS($C:$C,$A:$A,A280),Timon_export_20200529_2[[#This Row],[time]])</f>
        <v>251</v>
      </c>
    </row>
    <row r="281" spans="1:5" x14ac:dyDescent="0.25">
      <c r="A281" s="1" t="s">
        <v>15</v>
      </c>
      <c r="B281" s="1" t="s">
        <v>8</v>
      </c>
      <c r="C281">
        <v>320</v>
      </c>
      <c r="D281" s="1" t="s">
        <v>6</v>
      </c>
      <c r="E281" s="1">
        <f>IF(Timon_export_20200529_2[[#This Row],[solved]]="f",_xlfn.MAXIFS($C:$C,$A:$A,A281),Timon_export_20200529_2[[#This Row],[time]])</f>
        <v>320</v>
      </c>
    </row>
    <row r="282" spans="1:5" x14ac:dyDescent="0.25">
      <c r="A282" s="1" t="s">
        <v>15</v>
      </c>
      <c r="B282" s="1" t="s">
        <v>8</v>
      </c>
      <c r="C282">
        <v>551</v>
      </c>
      <c r="D282" s="1" t="s">
        <v>6</v>
      </c>
      <c r="E282" s="1">
        <f>IF(Timon_export_20200529_2[[#This Row],[solved]]="f",_xlfn.MAXIFS($C:$C,$A:$A,A282),Timon_export_20200529_2[[#This Row],[time]])</f>
        <v>551</v>
      </c>
    </row>
    <row r="283" spans="1:5" x14ac:dyDescent="0.25">
      <c r="A283" s="1" t="s">
        <v>15</v>
      </c>
      <c r="B283" s="1" t="s">
        <v>8</v>
      </c>
      <c r="C283">
        <v>387</v>
      </c>
      <c r="D283" s="1" t="s">
        <v>6</v>
      </c>
      <c r="E283" s="1">
        <f>IF(Timon_export_20200529_2[[#This Row],[solved]]="f",_xlfn.MAXIFS($C:$C,$A:$A,A283),Timon_export_20200529_2[[#This Row],[time]])</f>
        <v>387</v>
      </c>
    </row>
    <row r="284" spans="1:5" x14ac:dyDescent="0.25">
      <c r="A284" s="1" t="s">
        <v>15</v>
      </c>
      <c r="B284" s="1" t="s">
        <v>8</v>
      </c>
      <c r="C284">
        <v>154</v>
      </c>
      <c r="D284" s="1" t="s">
        <v>6</v>
      </c>
      <c r="E284" s="1">
        <f>IF(Timon_export_20200529_2[[#This Row],[solved]]="f",_xlfn.MAXIFS($C:$C,$A:$A,A284),Timon_export_20200529_2[[#This Row],[time]])</f>
        <v>154</v>
      </c>
    </row>
    <row r="285" spans="1:5" x14ac:dyDescent="0.25">
      <c r="A285" s="1" t="s">
        <v>15</v>
      </c>
      <c r="B285" s="1" t="s">
        <v>8</v>
      </c>
      <c r="C285">
        <v>3025</v>
      </c>
      <c r="D285" s="1" t="s">
        <v>13</v>
      </c>
      <c r="E285" s="1">
        <f>IF(Timon_export_20200529_2[[#This Row],[solved]]="f",_xlfn.MAXIFS($C:$C,$A:$A,A285),Timon_export_20200529_2[[#This Row],[time]])</f>
        <v>124105</v>
      </c>
    </row>
    <row r="286" spans="1:5" x14ac:dyDescent="0.25">
      <c r="A286" s="1" t="s">
        <v>15</v>
      </c>
      <c r="B286" s="1" t="s">
        <v>9</v>
      </c>
      <c r="C286">
        <v>522</v>
      </c>
      <c r="D286" s="1" t="s">
        <v>6</v>
      </c>
      <c r="E286" s="1">
        <f>IF(Timon_export_20200529_2[[#This Row],[solved]]="f",_xlfn.MAXIFS($C:$C,$A:$A,A286),Timon_export_20200529_2[[#This Row],[time]])</f>
        <v>522</v>
      </c>
    </row>
    <row r="287" spans="1:5" x14ac:dyDescent="0.25">
      <c r="A287" s="1" t="s">
        <v>15</v>
      </c>
      <c r="B287" s="1" t="s">
        <v>9</v>
      </c>
      <c r="C287">
        <v>219</v>
      </c>
      <c r="D287" s="1" t="s">
        <v>6</v>
      </c>
      <c r="E287" s="1">
        <f>IF(Timon_export_20200529_2[[#This Row],[solved]]="f",_xlfn.MAXIFS($C:$C,$A:$A,A287),Timon_export_20200529_2[[#This Row],[time]])</f>
        <v>219</v>
      </c>
    </row>
    <row r="288" spans="1:5" x14ac:dyDescent="0.25">
      <c r="A288" s="1" t="s">
        <v>15</v>
      </c>
      <c r="B288" s="1" t="s">
        <v>9</v>
      </c>
      <c r="C288">
        <v>248</v>
      </c>
      <c r="D288" s="1" t="s">
        <v>6</v>
      </c>
      <c r="E288" s="1">
        <f>IF(Timon_export_20200529_2[[#This Row],[solved]]="f",_xlfn.MAXIFS($C:$C,$A:$A,A288),Timon_export_20200529_2[[#This Row],[time]])</f>
        <v>248</v>
      </c>
    </row>
    <row r="289" spans="1:5" x14ac:dyDescent="0.25">
      <c r="A289" s="1" t="s">
        <v>15</v>
      </c>
      <c r="B289" s="1" t="s">
        <v>9</v>
      </c>
      <c r="C289">
        <v>94</v>
      </c>
      <c r="D289" s="1" t="s">
        <v>6</v>
      </c>
      <c r="E289" s="1">
        <f>IF(Timon_export_20200529_2[[#This Row],[solved]]="f",_xlfn.MAXIFS($C:$C,$A:$A,A289),Timon_export_20200529_2[[#This Row],[time]])</f>
        <v>94</v>
      </c>
    </row>
    <row r="290" spans="1:5" x14ac:dyDescent="0.25">
      <c r="A290" s="1" t="s">
        <v>15</v>
      </c>
      <c r="B290" s="1" t="s">
        <v>9</v>
      </c>
      <c r="C290">
        <v>94</v>
      </c>
      <c r="D290" s="1" t="s">
        <v>6</v>
      </c>
      <c r="E290" s="1">
        <f>IF(Timon_export_20200529_2[[#This Row],[solved]]="f",_xlfn.MAXIFS($C:$C,$A:$A,A290),Timon_export_20200529_2[[#This Row],[time]])</f>
        <v>94</v>
      </c>
    </row>
    <row r="291" spans="1:5" x14ac:dyDescent="0.25">
      <c r="A291" s="1" t="s">
        <v>15</v>
      </c>
      <c r="B291" s="1" t="s">
        <v>9</v>
      </c>
      <c r="C291">
        <v>203</v>
      </c>
      <c r="D291" s="1" t="s">
        <v>6</v>
      </c>
      <c r="E291" s="1">
        <f>IF(Timon_export_20200529_2[[#This Row],[solved]]="f",_xlfn.MAXIFS($C:$C,$A:$A,A291),Timon_export_20200529_2[[#This Row],[time]])</f>
        <v>203</v>
      </c>
    </row>
    <row r="292" spans="1:5" x14ac:dyDescent="0.25">
      <c r="A292" s="1" t="s">
        <v>15</v>
      </c>
      <c r="B292" s="1" t="s">
        <v>9</v>
      </c>
      <c r="C292">
        <v>109</v>
      </c>
      <c r="D292" s="1" t="s">
        <v>6</v>
      </c>
      <c r="E292" s="1">
        <f>IF(Timon_export_20200529_2[[#This Row],[solved]]="f",_xlfn.MAXIFS($C:$C,$A:$A,A292),Timon_export_20200529_2[[#This Row],[time]])</f>
        <v>109</v>
      </c>
    </row>
    <row r="293" spans="1:5" x14ac:dyDescent="0.25">
      <c r="A293" s="1" t="s">
        <v>15</v>
      </c>
      <c r="B293" s="1" t="s">
        <v>9</v>
      </c>
      <c r="C293">
        <v>141</v>
      </c>
      <c r="D293" s="1" t="s">
        <v>6</v>
      </c>
      <c r="E293" s="1">
        <f>IF(Timon_export_20200529_2[[#This Row],[solved]]="f",_xlfn.MAXIFS($C:$C,$A:$A,A293),Timon_export_20200529_2[[#This Row],[time]])</f>
        <v>141</v>
      </c>
    </row>
    <row r="294" spans="1:5" x14ac:dyDescent="0.25">
      <c r="A294" s="1" t="s">
        <v>15</v>
      </c>
      <c r="B294" s="1" t="s">
        <v>9</v>
      </c>
      <c r="C294">
        <v>94</v>
      </c>
      <c r="D294" s="1" t="s">
        <v>6</v>
      </c>
      <c r="E294" s="1">
        <f>IF(Timon_export_20200529_2[[#This Row],[solved]]="f",_xlfn.MAXIFS($C:$C,$A:$A,A294),Timon_export_20200529_2[[#This Row],[time]])</f>
        <v>94</v>
      </c>
    </row>
    <row r="295" spans="1:5" x14ac:dyDescent="0.25">
      <c r="A295" s="1" t="s">
        <v>15</v>
      </c>
      <c r="B295" s="1" t="s">
        <v>9</v>
      </c>
      <c r="C295">
        <v>94</v>
      </c>
      <c r="D295" s="1" t="s">
        <v>6</v>
      </c>
      <c r="E295" s="1">
        <f>IF(Timon_export_20200529_2[[#This Row],[solved]]="f",_xlfn.MAXIFS($C:$C,$A:$A,A295),Timon_export_20200529_2[[#This Row],[time]])</f>
        <v>94</v>
      </c>
    </row>
    <row r="296" spans="1:5" x14ac:dyDescent="0.25">
      <c r="A296" s="1" t="s">
        <v>15</v>
      </c>
      <c r="B296" s="1" t="s">
        <v>33</v>
      </c>
      <c r="C296">
        <v>221</v>
      </c>
      <c r="D296" s="1" t="s">
        <v>6</v>
      </c>
      <c r="E296" s="1">
        <f>IF(Timon_export_20200529_2[[#This Row],[solved]]="f",_xlfn.MAXIFS($C:$C,$A:$A,A296),Timon_export_20200529_2[[#This Row],[time]])</f>
        <v>221</v>
      </c>
    </row>
    <row r="297" spans="1:5" x14ac:dyDescent="0.25">
      <c r="A297" s="1" t="s">
        <v>15</v>
      </c>
      <c r="B297" s="1" t="s">
        <v>33</v>
      </c>
      <c r="D297" s="1" t="s">
        <v>13</v>
      </c>
      <c r="E297" s="1">
        <f>IF(Timon_export_20200529_2[[#This Row],[solved]]="f",_xlfn.MAXIFS($C:$C,$A:$A,A297),Timon_export_20200529_2[[#This Row],[time]])</f>
        <v>124105</v>
      </c>
    </row>
    <row r="298" spans="1:5" x14ac:dyDescent="0.25">
      <c r="A298" s="1" t="s">
        <v>15</v>
      </c>
      <c r="B298" s="1" t="s">
        <v>33</v>
      </c>
      <c r="C298">
        <v>145</v>
      </c>
      <c r="D298" s="1" t="s">
        <v>6</v>
      </c>
      <c r="E298" s="1">
        <f>IF(Timon_export_20200529_2[[#This Row],[solved]]="f",_xlfn.MAXIFS($C:$C,$A:$A,A298),Timon_export_20200529_2[[#This Row],[time]])</f>
        <v>145</v>
      </c>
    </row>
    <row r="299" spans="1:5" x14ac:dyDescent="0.25">
      <c r="A299" s="1" t="s">
        <v>15</v>
      </c>
      <c r="B299" s="1" t="s">
        <v>33</v>
      </c>
      <c r="C299">
        <v>191</v>
      </c>
      <c r="D299" s="1" t="s">
        <v>6</v>
      </c>
      <c r="E299" s="1">
        <f>IF(Timon_export_20200529_2[[#This Row],[solved]]="f",_xlfn.MAXIFS($C:$C,$A:$A,A299),Timon_export_20200529_2[[#This Row],[time]])</f>
        <v>191</v>
      </c>
    </row>
    <row r="300" spans="1:5" x14ac:dyDescent="0.25">
      <c r="A300" s="1" t="s">
        <v>15</v>
      </c>
      <c r="B300" s="1" t="s">
        <v>33</v>
      </c>
      <c r="C300">
        <v>149</v>
      </c>
      <c r="D300" s="1" t="s">
        <v>6</v>
      </c>
      <c r="E300" s="1">
        <f>IF(Timon_export_20200529_2[[#This Row],[solved]]="f",_xlfn.MAXIFS($C:$C,$A:$A,A300),Timon_export_20200529_2[[#This Row],[time]])</f>
        <v>149</v>
      </c>
    </row>
    <row r="301" spans="1:5" x14ac:dyDescent="0.25">
      <c r="A301" s="1" t="s">
        <v>15</v>
      </c>
      <c r="B301" s="1" t="s">
        <v>33</v>
      </c>
      <c r="C301">
        <v>253</v>
      </c>
      <c r="D301" s="1" t="s">
        <v>6</v>
      </c>
      <c r="E301" s="1">
        <f>IF(Timon_export_20200529_2[[#This Row],[solved]]="f",_xlfn.MAXIFS($C:$C,$A:$A,A301),Timon_export_20200529_2[[#This Row],[time]])</f>
        <v>253</v>
      </c>
    </row>
    <row r="302" spans="1:5" x14ac:dyDescent="0.25">
      <c r="A302" s="1" t="s">
        <v>15</v>
      </c>
      <c r="B302" s="1" t="s">
        <v>33</v>
      </c>
      <c r="C302">
        <v>148</v>
      </c>
      <c r="D302" s="1" t="s">
        <v>6</v>
      </c>
      <c r="E302" s="1">
        <f>IF(Timon_export_20200529_2[[#This Row],[solved]]="f",_xlfn.MAXIFS($C:$C,$A:$A,A302),Timon_export_20200529_2[[#This Row],[time]])</f>
        <v>148</v>
      </c>
    </row>
    <row r="303" spans="1:5" x14ac:dyDescent="0.25">
      <c r="A303" s="1" t="s">
        <v>15</v>
      </c>
      <c r="B303" s="1" t="s">
        <v>33</v>
      </c>
      <c r="C303">
        <v>83</v>
      </c>
      <c r="D303" s="1" t="s">
        <v>6</v>
      </c>
      <c r="E303" s="1">
        <f>IF(Timon_export_20200529_2[[#This Row],[solved]]="f",_xlfn.MAXIFS($C:$C,$A:$A,A303),Timon_export_20200529_2[[#This Row],[time]])</f>
        <v>83</v>
      </c>
    </row>
    <row r="304" spans="1:5" x14ac:dyDescent="0.25">
      <c r="A304" s="1" t="s">
        <v>15</v>
      </c>
      <c r="B304" s="1" t="s">
        <v>33</v>
      </c>
      <c r="C304">
        <v>201</v>
      </c>
      <c r="D304" s="1" t="s">
        <v>6</v>
      </c>
      <c r="E304" s="1">
        <f>IF(Timon_export_20200529_2[[#This Row],[solved]]="f",_xlfn.MAXIFS($C:$C,$A:$A,A304),Timon_export_20200529_2[[#This Row],[time]])</f>
        <v>201</v>
      </c>
    </row>
    <row r="305" spans="1:5" x14ac:dyDescent="0.25">
      <c r="A305" s="1" t="s">
        <v>15</v>
      </c>
      <c r="B305" s="1" t="s">
        <v>33</v>
      </c>
      <c r="C305">
        <v>136</v>
      </c>
      <c r="D305" s="1" t="s">
        <v>6</v>
      </c>
      <c r="E305" s="1">
        <f>IF(Timon_export_20200529_2[[#This Row],[solved]]="f",_xlfn.MAXIFS($C:$C,$A:$A,A305),Timon_export_20200529_2[[#This Row],[time]])</f>
        <v>136</v>
      </c>
    </row>
    <row r="306" spans="1:5" x14ac:dyDescent="0.25">
      <c r="A306" s="1" t="s">
        <v>15</v>
      </c>
      <c r="B306" s="1" t="s">
        <v>33</v>
      </c>
      <c r="C306">
        <v>125</v>
      </c>
      <c r="D306" s="1" t="s">
        <v>6</v>
      </c>
      <c r="E306" s="1">
        <f>IF(Timon_export_20200529_2[[#This Row],[solved]]="f",_xlfn.MAXIFS($C:$C,$A:$A,A306),Timon_export_20200529_2[[#This Row],[time]])</f>
        <v>125</v>
      </c>
    </row>
    <row r="307" spans="1:5" x14ac:dyDescent="0.25">
      <c r="A307" s="1" t="s">
        <v>15</v>
      </c>
      <c r="B307" s="1" t="s">
        <v>33</v>
      </c>
      <c r="D307" s="1" t="s">
        <v>13</v>
      </c>
      <c r="E307" s="1">
        <f>IF(Timon_export_20200529_2[[#This Row],[solved]]="f",_xlfn.MAXIFS($C:$C,$A:$A,A307),Timon_export_20200529_2[[#This Row],[time]])</f>
        <v>124105</v>
      </c>
    </row>
    <row r="308" spans="1:5" x14ac:dyDescent="0.25">
      <c r="A308" s="1" t="s">
        <v>15</v>
      </c>
      <c r="B308" s="1" t="s">
        <v>33</v>
      </c>
      <c r="D308" s="1" t="s">
        <v>13</v>
      </c>
      <c r="E308" s="1">
        <f>IF(Timon_export_20200529_2[[#This Row],[solved]]="f",_xlfn.MAXIFS($C:$C,$A:$A,A308),Timon_export_20200529_2[[#This Row],[time]])</f>
        <v>124105</v>
      </c>
    </row>
    <row r="309" spans="1:5" x14ac:dyDescent="0.25">
      <c r="A309" s="1" t="s">
        <v>15</v>
      </c>
      <c r="B309" s="1" t="s">
        <v>33</v>
      </c>
      <c r="D309" s="1" t="s">
        <v>13</v>
      </c>
      <c r="E309" s="1">
        <f>IF(Timon_export_20200529_2[[#This Row],[solved]]="f",_xlfn.MAXIFS($C:$C,$A:$A,A309),Timon_export_20200529_2[[#This Row],[time]])</f>
        <v>124105</v>
      </c>
    </row>
    <row r="310" spans="1:5" x14ac:dyDescent="0.25">
      <c r="A310" s="1" t="s">
        <v>15</v>
      </c>
      <c r="B310" s="1" t="s">
        <v>33</v>
      </c>
      <c r="C310">
        <v>156</v>
      </c>
      <c r="D310" s="1" t="s">
        <v>6</v>
      </c>
      <c r="E310" s="1">
        <f>IF(Timon_export_20200529_2[[#This Row],[solved]]="f",_xlfn.MAXIFS($C:$C,$A:$A,A310),Timon_export_20200529_2[[#This Row],[time]])</f>
        <v>156</v>
      </c>
    </row>
    <row r="311" spans="1:5" x14ac:dyDescent="0.25">
      <c r="A311" s="1" t="s">
        <v>15</v>
      </c>
      <c r="B311" s="1" t="s">
        <v>33</v>
      </c>
      <c r="C311">
        <v>290</v>
      </c>
      <c r="D311" s="1" t="s">
        <v>6</v>
      </c>
      <c r="E311" s="1">
        <f>IF(Timon_export_20200529_2[[#This Row],[solved]]="f",_xlfn.MAXIFS($C:$C,$A:$A,A311),Timon_export_20200529_2[[#This Row],[time]])</f>
        <v>290</v>
      </c>
    </row>
    <row r="312" spans="1:5" x14ac:dyDescent="0.25">
      <c r="A312" s="1" t="s">
        <v>15</v>
      </c>
      <c r="B312" s="1" t="s">
        <v>33</v>
      </c>
      <c r="C312">
        <v>215</v>
      </c>
      <c r="D312" s="1" t="s">
        <v>6</v>
      </c>
      <c r="E312" s="1">
        <f>IF(Timon_export_20200529_2[[#This Row],[solved]]="f",_xlfn.MAXIFS($C:$C,$A:$A,A312),Timon_export_20200529_2[[#This Row],[time]])</f>
        <v>215</v>
      </c>
    </row>
    <row r="313" spans="1:5" x14ac:dyDescent="0.25">
      <c r="A313" s="1" t="s">
        <v>15</v>
      </c>
      <c r="B313" s="1" t="s">
        <v>33</v>
      </c>
      <c r="C313">
        <v>307</v>
      </c>
      <c r="D313" s="1" t="s">
        <v>6</v>
      </c>
      <c r="E313" s="1">
        <f>IF(Timon_export_20200529_2[[#This Row],[solved]]="f",_xlfn.MAXIFS($C:$C,$A:$A,A313),Timon_export_20200529_2[[#This Row],[time]])</f>
        <v>307</v>
      </c>
    </row>
    <row r="314" spans="1:5" x14ac:dyDescent="0.25">
      <c r="A314" s="1" t="s">
        <v>15</v>
      </c>
      <c r="B314" s="1" t="s">
        <v>33</v>
      </c>
      <c r="C314">
        <v>175</v>
      </c>
      <c r="D314" s="1" t="s">
        <v>6</v>
      </c>
      <c r="E314" s="1">
        <f>IF(Timon_export_20200529_2[[#This Row],[solved]]="f",_xlfn.MAXIFS($C:$C,$A:$A,A314),Timon_export_20200529_2[[#This Row],[time]])</f>
        <v>175</v>
      </c>
    </row>
    <row r="315" spans="1:5" x14ac:dyDescent="0.25">
      <c r="A315" s="1" t="s">
        <v>15</v>
      </c>
      <c r="B315" s="1" t="s">
        <v>33</v>
      </c>
      <c r="C315">
        <v>239</v>
      </c>
      <c r="D315" s="1" t="s">
        <v>6</v>
      </c>
      <c r="E315" s="1">
        <f>IF(Timon_export_20200529_2[[#This Row],[solved]]="f",_xlfn.MAXIFS($C:$C,$A:$A,A315),Timon_export_20200529_2[[#This Row],[time]])</f>
        <v>239</v>
      </c>
    </row>
    <row r="316" spans="1:5" x14ac:dyDescent="0.25">
      <c r="A316" s="1" t="s">
        <v>15</v>
      </c>
      <c r="B316" s="1" t="s">
        <v>33</v>
      </c>
      <c r="D316" s="1" t="s">
        <v>13</v>
      </c>
      <c r="E316" s="1">
        <f>IF(Timon_export_20200529_2[[#This Row],[solved]]="f",_xlfn.MAXIFS($C:$C,$A:$A,A316),Timon_export_20200529_2[[#This Row],[time]])</f>
        <v>124105</v>
      </c>
    </row>
    <row r="317" spans="1:5" x14ac:dyDescent="0.25">
      <c r="A317" s="1" t="s">
        <v>15</v>
      </c>
      <c r="B317" s="1" t="s">
        <v>33</v>
      </c>
      <c r="C317">
        <v>140</v>
      </c>
      <c r="D317" s="1" t="s">
        <v>6</v>
      </c>
      <c r="E317" s="1">
        <f>IF(Timon_export_20200529_2[[#This Row],[solved]]="f",_xlfn.MAXIFS($C:$C,$A:$A,A317),Timon_export_20200529_2[[#This Row],[time]])</f>
        <v>140</v>
      </c>
    </row>
    <row r="318" spans="1:5" x14ac:dyDescent="0.25">
      <c r="A318" s="1" t="s">
        <v>15</v>
      </c>
      <c r="B318" s="1" t="s">
        <v>33</v>
      </c>
      <c r="D318" s="1" t="s">
        <v>13</v>
      </c>
      <c r="E318" s="1">
        <f>IF(Timon_export_20200529_2[[#This Row],[solved]]="f",_xlfn.MAXIFS($C:$C,$A:$A,A318),Timon_export_20200529_2[[#This Row],[time]])</f>
        <v>124105</v>
      </c>
    </row>
    <row r="319" spans="1:5" x14ac:dyDescent="0.25">
      <c r="A319" s="1" t="s">
        <v>15</v>
      </c>
      <c r="B319" s="1" t="s">
        <v>33</v>
      </c>
      <c r="C319">
        <v>214</v>
      </c>
      <c r="D319" s="1" t="s">
        <v>6</v>
      </c>
      <c r="E319" s="1">
        <f>IF(Timon_export_20200529_2[[#This Row],[solved]]="f",_xlfn.MAXIFS($C:$C,$A:$A,A319),Timon_export_20200529_2[[#This Row],[time]])</f>
        <v>214</v>
      </c>
    </row>
    <row r="320" spans="1:5" x14ac:dyDescent="0.25">
      <c r="A320" s="1" t="s">
        <v>16</v>
      </c>
      <c r="B320" s="1" t="s">
        <v>5</v>
      </c>
      <c r="C320">
        <v>10385</v>
      </c>
      <c r="D320" s="1" t="s">
        <v>6</v>
      </c>
      <c r="E320" s="1">
        <f>IF(Timon_export_20200529_2[[#This Row],[solved]]="f",_xlfn.MAXIFS($C:$C,$A:$A,A320),Timon_export_20200529_2[[#This Row],[time]])</f>
        <v>10385</v>
      </c>
    </row>
    <row r="321" spans="1:5" x14ac:dyDescent="0.25">
      <c r="A321" s="1" t="s">
        <v>16</v>
      </c>
      <c r="B321" s="1" t="s">
        <v>5</v>
      </c>
      <c r="C321">
        <v>74859</v>
      </c>
      <c r="D321" s="1" t="s">
        <v>6</v>
      </c>
      <c r="E321" s="1">
        <f>IF(Timon_export_20200529_2[[#This Row],[solved]]="f",_xlfn.MAXIFS($C:$C,$A:$A,A321),Timon_export_20200529_2[[#This Row],[time]])</f>
        <v>74859</v>
      </c>
    </row>
    <row r="322" spans="1:5" x14ac:dyDescent="0.25">
      <c r="A322" s="1" t="s">
        <v>16</v>
      </c>
      <c r="B322" s="1" t="s">
        <v>5</v>
      </c>
      <c r="C322">
        <v>123709</v>
      </c>
      <c r="D322" s="1" t="s">
        <v>13</v>
      </c>
      <c r="E322" s="1">
        <f>IF(Timon_export_20200529_2[[#This Row],[solved]]="f",_xlfn.MAXIFS($C:$C,$A:$A,A322),Timon_export_20200529_2[[#This Row],[time]])</f>
        <v>221417</v>
      </c>
    </row>
    <row r="323" spans="1:5" x14ac:dyDescent="0.25">
      <c r="A323" s="1" t="s">
        <v>16</v>
      </c>
      <c r="B323" s="1" t="s">
        <v>5</v>
      </c>
      <c r="C323">
        <v>122633</v>
      </c>
      <c r="D323" s="1" t="s">
        <v>13</v>
      </c>
      <c r="E323" s="1">
        <f>IF(Timon_export_20200529_2[[#This Row],[solved]]="f",_xlfn.MAXIFS($C:$C,$A:$A,A323),Timon_export_20200529_2[[#This Row],[time]])</f>
        <v>221417</v>
      </c>
    </row>
    <row r="324" spans="1:5" x14ac:dyDescent="0.25">
      <c r="A324" s="1" t="s">
        <v>16</v>
      </c>
      <c r="B324" s="1" t="s">
        <v>5</v>
      </c>
      <c r="C324">
        <v>123056</v>
      </c>
      <c r="D324" s="1" t="s">
        <v>13</v>
      </c>
      <c r="E324" s="1">
        <f>IF(Timon_export_20200529_2[[#This Row],[solved]]="f",_xlfn.MAXIFS($C:$C,$A:$A,A324),Timon_export_20200529_2[[#This Row],[time]])</f>
        <v>221417</v>
      </c>
    </row>
    <row r="325" spans="1:5" x14ac:dyDescent="0.25">
      <c r="A325" s="1" t="s">
        <v>16</v>
      </c>
      <c r="B325" s="1" t="s">
        <v>5</v>
      </c>
      <c r="C325">
        <v>124304</v>
      </c>
      <c r="D325" s="1" t="s">
        <v>13</v>
      </c>
      <c r="E325" s="1">
        <f>IF(Timon_export_20200529_2[[#This Row],[solved]]="f",_xlfn.MAXIFS($C:$C,$A:$A,A325),Timon_export_20200529_2[[#This Row],[time]])</f>
        <v>221417</v>
      </c>
    </row>
    <row r="326" spans="1:5" x14ac:dyDescent="0.25">
      <c r="A326" s="1" t="s">
        <v>16</v>
      </c>
      <c r="B326" s="1" t="s">
        <v>5</v>
      </c>
      <c r="C326">
        <v>123943</v>
      </c>
      <c r="D326" s="1" t="s">
        <v>13</v>
      </c>
      <c r="E326" s="1">
        <f>IF(Timon_export_20200529_2[[#This Row],[solved]]="f",_xlfn.MAXIFS($C:$C,$A:$A,A326),Timon_export_20200529_2[[#This Row],[time]])</f>
        <v>221417</v>
      </c>
    </row>
    <row r="327" spans="1:5" x14ac:dyDescent="0.25">
      <c r="A327" s="1" t="s">
        <v>16</v>
      </c>
      <c r="B327" s="1" t="s">
        <v>5</v>
      </c>
      <c r="C327">
        <v>100388</v>
      </c>
      <c r="D327" s="1" t="s">
        <v>6</v>
      </c>
      <c r="E327" s="1">
        <f>IF(Timon_export_20200529_2[[#This Row],[solved]]="f",_xlfn.MAXIFS($C:$C,$A:$A,A327),Timon_export_20200529_2[[#This Row],[time]])</f>
        <v>100388</v>
      </c>
    </row>
    <row r="328" spans="1:5" x14ac:dyDescent="0.25">
      <c r="A328" s="1" t="s">
        <v>16</v>
      </c>
      <c r="B328" s="1" t="s">
        <v>5</v>
      </c>
      <c r="C328">
        <v>123459</v>
      </c>
      <c r="D328" s="1" t="s">
        <v>13</v>
      </c>
      <c r="E328" s="1">
        <f>IF(Timon_export_20200529_2[[#This Row],[solved]]="f",_xlfn.MAXIFS($C:$C,$A:$A,A328),Timon_export_20200529_2[[#This Row],[time]])</f>
        <v>221417</v>
      </c>
    </row>
    <row r="329" spans="1:5" x14ac:dyDescent="0.25">
      <c r="A329" s="1" t="s">
        <v>16</v>
      </c>
      <c r="B329" s="1" t="s">
        <v>5</v>
      </c>
      <c r="C329">
        <v>122105</v>
      </c>
      <c r="D329" s="1" t="s">
        <v>13</v>
      </c>
      <c r="E329" s="1">
        <f>IF(Timon_export_20200529_2[[#This Row],[solved]]="f",_xlfn.MAXIFS($C:$C,$A:$A,A329),Timon_export_20200529_2[[#This Row],[time]])</f>
        <v>221417</v>
      </c>
    </row>
    <row r="330" spans="1:5" x14ac:dyDescent="0.25">
      <c r="A330" s="1" t="s">
        <v>16</v>
      </c>
      <c r="B330" s="1" t="s">
        <v>7</v>
      </c>
      <c r="C330">
        <v>8626</v>
      </c>
      <c r="D330" s="1" t="s">
        <v>6</v>
      </c>
      <c r="E330" s="1">
        <f>IF(Timon_export_20200529_2[[#This Row],[solved]]="f",_xlfn.MAXIFS($C:$C,$A:$A,A330),Timon_export_20200529_2[[#This Row],[time]])</f>
        <v>8626</v>
      </c>
    </row>
    <row r="331" spans="1:5" x14ac:dyDescent="0.25">
      <c r="A331" s="1" t="s">
        <v>16</v>
      </c>
      <c r="B331" s="1" t="s">
        <v>7</v>
      </c>
      <c r="C331">
        <v>2256</v>
      </c>
      <c r="D331" s="1" t="s">
        <v>6</v>
      </c>
      <c r="E331" s="1">
        <f>IF(Timon_export_20200529_2[[#This Row],[solved]]="f",_xlfn.MAXIFS($C:$C,$A:$A,A331),Timon_export_20200529_2[[#This Row],[time]])</f>
        <v>2256</v>
      </c>
    </row>
    <row r="332" spans="1:5" x14ac:dyDescent="0.25">
      <c r="A332" s="1" t="s">
        <v>16</v>
      </c>
      <c r="B332" s="1" t="s">
        <v>7</v>
      </c>
      <c r="C332">
        <v>607</v>
      </c>
      <c r="D332" s="1" t="s">
        <v>6</v>
      </c>
      <c r="E332" s="1">
        <f>IF(Timon_export_20200529_2[[#This Row],[solved]]="f",_xlfn.MAXIFS($C:$C,$A:$A,A332),Timon_export_20200529_2[[#This Row],[time]])</f>
        <v>607</v>
      </c>
    </row>
    <row r="333" spans="1:5" x14ac:dyDescent="0.25">
      <c r="A333" s="1" t="s">
        <v>16</v>
      </c>
      <c r="B333" s="1" t="s">
        <v>7</v>
      </c>
      <c r="C333">
        <v>221417</v>
      </c>
      <c r="D333" s="1" t="s">
        <v>6</v>
      </c>
      <c r="E333" s="1">
        <f>IF(Timon_export_20200529_2[[#This Row],[solved]]="f",_xlfn.MAXIFS($C:$C,$A:$A,A333),Timon_export_20200529_2[[#This Row],[time]])</f>
        <v>221417</v>
      </c>
    </row>
    <row r="334" spans="1:5" x14ac:dyDescent="0.25">
      <c r="A334" s="1" t="s">
        <v>16</v>
      </c>
      <c r="B334" s="1" t="s">
        <v>7</v>
      </c>
      <c r="C334">
        <v>3677</v>
      </c>
      <c r="D334" s="1" t="s">
        <v>6</v>
      </c>
      <c r="E334" s="1">
        <f>IF(Timon_export_20200529_2[[#This Row],[solved]]="f",_xlfn.MAXIFS($C:$C,$A:$A,A334),Timon_export_20200529_2[[#This Row],[time]])</f>
        <v>3677</v>
      </c>
    </row>
    <row r="335" spans="1:5" x14ac:dyDescent="0.25">
      <c r="A335" s="1" t="s">
        <v>16</v>
      </c>
      <c r="B335" s="1" t="s">
        <v>7</v>
      </c>
      <c r="C335">
        <v>2408</v>
      </c>
      <c r="D335" s="1" t="s">
        <v>6</v>
      </c>
      <c r="E335" s="1">
        <f>IF(Timon_export_20200529_2[[#This Row],[solved]]="f",_xlfn.MAXIFS($C:$C,$A:$A,A335),Timon_export_20200529_2[[#This Row],[time]])</f>
        <v>2408</v>
      </c>
    </row>
    <row r="336" spans="1:5" x14ac:dyDescent="0.25">
      <c r="A336" s="1" t="s">
        <v>16</v>
      </c>
      <c r="B336" s="1" t="s">
        <v>7</v>
      </c>
      <c r="C336">
        <v>24564</v>
      </c>
      <c r="D336" s="1" t="s">
        <v>6</v>
      </c>
      <c r="E336" s="1">
        <f>IF(Timon_export_20200529_2[[#This Row],[solved]]="f",_xlfn.MAXIFS($C:$C,$A:$A,A336),Timon_export_20200529_2[[#This Row],[time]])</f>
        <v>24564</v>
      </c>
    </row>
    <row r="337" spans="1:5" x14ac:dyDescent="0.25">
      <c r="A337" s="1" t="s">
        <v>16</v>
      </c>
      <c r="B337" s="1" t="s">
        <v>7</v>
      </c>
      <c r="C337">
        <v>18485</v>
      </c>
      <c r="D337" s="1" t="s">
        <v>6</v>
      </c>
      <c r="E337" s="1">
        <f>IF(Timon_export_20200529_2[[#This Row],[solved]]="f",_xlfn.MAXIFS($C:$C,$A:$A,A337),Timon_export_20200529_2[[#This Row],[time]])</f>
        <v>18485</v>
      </c>
    </row>
    <row r="338" spans="1:5" x14ac:dyDescent="0.25">
      <c r="A338" s="1" t="s">
        <v>16</v>
      </c>
      <c r="B338" s="1" t="s">
        <v>7</v>
      </c>
      <c r="C338">
        <v>36489</v>
      </c>
      <c r="D338" s="1" t="s">
        <v>6</v>
      </c>
      <c r="E338" s="1">
        <f>IF(Timon_export_20200529_2[[#This Row],[solved]]="f",_xlfn.MAXIFS($C:$C,$A:$A,A338),Timon_export_20200529_2[[#This Row],[time]])</f>
        <v>36489</v>
      </c>
    </row>
    <row r="339" spans="1:5" x14ac:dyDescent="0.25">
      <c r="A339" s="1" t="s">
        <v>16</v>
      </c>
      <c r="B339" s="1" t="s">
        <v>7</v>
      </c>
      <c r="C339">
        <v>7646</v>
      </c>
      <c r="D339" s="1" t="s">
        <v>6</v>
      </c>
      <c r="E339" s="1">
        <f>IF(Timon_export_20200529_2[[#This Row],[solved]]="f",_xlfn.MAXIFS($C:$C,$A:$A,A339),Timon_export_20200529_2[[#This Row],[time]])</f>
        <v>7646</v>
      </c>
    </row>
    <row r="340" spans="1:5" x14ac:dyDescent="0.25">
      <c r="A340" s="1" t="s">
        <v>16</v>
      </c>
      <c r="B340" s="1" t="s">
        <v>8</v>
      </c>
      <c r="C340">
        <v>1338</v>
      </c>
      <c r="D340" s="1" t="s">
        <v>6</v>
      </c>
      <c r="E340" s="1">
        <f>IF(Timon_export_20200529_2[[#This Row],[solved]]="f",_xlfn.MAXIFS($C:$C,$A:$A,A340),Timon_export_20200529_2[[#This Row],[time]])</f>
        <v>1338</v>
      </c>
    </row>
    <row r="341" spans="1:5" x14ac:dyDescent="0.25">
      <c r="A341" s="1" t="s">
        <v>16</v>
      </c>
      <c r="B341" s="1" t="s">
        <v>8</v>
      </c>
      <c r="C341">
        <v>3026</v>
      </c>
      <c r="D341" s="1" t="s">
        <v>13</v>
      </c>
      <c r="E341" s="1">
        <f>IF(Timon_export_20200529_2[[#This Row],[solved]]="f",_xlfn.MAXIFS($C:$C,$A:$A,A341),Timon_export_20200529_2[[#This Row],[time]])</f>
        <v>221417</v>
      </c>
    </row>
    <row r="342" spans="1:5" x14ac:dyDescent="0.25">
      <c r="A342" s="1" t="s">
        <v>16</v>
      </c>
      <c r="B342" s="1" t="s">
        <v>8</v>
      </c>
      <c r="C342">
        <v>187</v>
      </c>
      <c r="D342" s="1" t="s">
        <v>6</v>
      </c>
      <c r="E342" s="1">
        <f>IF(Timon_export_20200529_2[[#This Row],[solved]]="f",_xlfn.MAXIFS($C:$C,$A:$A,A342),Timon_export_20200529_2[[#This Row],[time]])</f>
        <v>187</v>
      </c>
    </row>
    <row r="343" spans="1:5" x14ac:dyDescent="0.25">
      <c r="A343" s="1" t="s">
        <v>16</v>
      </c>
      <c r="B343" s="1" t="s">
        <v>8</v>
      </c>
      <c r="C343">
        <v>3025</v>
      </c>
      <c r="D343" s="1" t="s">
        <v>13</v>
      </c>
      <c r="E343" s="1">
        <f>IF(Timon_export_20200529_2[[#This Row],[solved]]="f",_xlfn.MAXIFS($C:$C,$A:$A,A343),Timon_export_20200529_2[[#This Row],[time]])</f>
        <v>221417</v>
      </c>
    </row>
    <row r="344" spans="1:5" x14ac:dyDescent="0.25">
      <c r="A344" s="1" t="s">
        <v>16</v>
      </c>
      <c r="B344" s="1" t="s">
        <v>8</v>
      </c>
      <c r="C344">
        <v>3020</v>
      </c>
      <c r="D344" s="1" t="s">
        <v>13</v>
      </c>
      <c r="E344" s="1">
        <f>IF(Timon_export_20200529_2[[#This Row],[solved]]="f",_xlfn.MAXIFS($C:$C,$A:$A,A344),Timon_export_20200529_2[[#This Row],[time]])</f>
        <v>221417</v>
      </c>
    </row>
    <row r="345" spans="1:5" x14ac:dyDescent="0.25">
      <c r="A345" s="1" t="s">
        <v>16</v>
      </c>
      <c r="B345" s="1" t="s">
        <v>8</v>
      </c>
      <c r="C345">
        <v>3024</v>
      </c>
      <c r="D345" s="1" t="s">
        <v>13</v>
      </c>
      <c r="E345" s="1">
        <f>IF(Timon_export_20200529_2[[#This Row],[solved]]="f",_xlfn.MAXIFS($C:$C,$A:$A,A345),Timon_export_20200529_2[[#This Row],[time]])</f>
        <v>221417</v>
      </c>
    </row>
    <row r="346" spans="1:5" x14ac:dyDescent="0.25">
      <c r="A346" s="1" t="s">
        <v>16</v>
      </c>
      <c r="B346" s="1" t="s">
        <v>8</v>
      </c>
      <c r="C346">
        <v>2184</v>
      </c>
      <c r="D346" s="1" t="s">
        <v>6</v>
      </c>
      <c r="E346" s="1">
        <f>IF(Timon_export_20200529_2[[#This Row],[solved]]="f",_xlfn.MAXIFS($C:$C,$A:$A,A346),Timon_export_20200529_2[[#This Row],[time]])</f>
        <v>2184</v>
      </c>
    </row>
    <row r="347" spans="1:5" x14ac:dyDescent="0.25">
      <c r="A347" s="1" t="s">
        <v>16</v>
      </c>
      <c r="B347" s="1" t="s">
        <v>8</v>
      </c>
      <c r="C347">
        <v>3033</v>
      </c>
      <c r="D347" s="1" t="s">
        <v>13</v>
      </c>
      <c r="E347" s="1">
        <f>IF(Timon_export_20200529_2[[#This Row],[solved]]="f",_xlfn.MAXIFS($C:$C,$A:$A,A347),Timon_export_20200529_2[[#This Row],[time]])</f>
        <v>221417</v>
      </c>
    </row>
    <row r="348" spans="1:5" x14ac:dyDescent="0.25">
      <c r="A348" s="1" t="s">
        <v>16</v>
      </c>
      <c r="B348" s="1" t="s">
        <v>8</v>
      </c>
      <c r="C348">
        <v>3030</v>
      </c>
      <c r="D348" s="1" t="s">
        <v>13</v>
      </c>
      <c r="E348" s="1">
        <f>IF(Timon_export_20200529_2[[#This Row],[solved]]="f",_xlfn.MAXIFS($C:$C,$A:$A,A348),Timon_export_20200529_2[[#This Row],[time]])</f>
        <v>221417</v>
      </c>
    </row>
    <row r="349" spans="1:5" x14ac:dyDescent="0.25">
      <c r="A349" s="1" t="s">
        <v>16</v>
      </c>
      <c r="B349" s="1" t="s">
        <v>8</v>
      </c>
      <c r="C349">
        <v>3037</v>
      </c>
      <c r="D349" s="1" t="s">
        <v>13</v>
      </c>
      <c r="E349" s="1">
        <f>IF(Timon_export_20200529_2[[#This Row],[solved]]="f",_xlfn.MAXIFS($C:$C,$A:$A,A349),Timon_export_20200529_2[[#This Row],[time]])</f>
        <v>221417</v>
      </c>
    </row>
    <row r="350" spans="1:5" x14ac:dyDescent="0.25">
      <c r="A350" s="1" t="s">
        <v>16</v>
      </c>
      <c r="B350" s="1" t="s">
        <v>9</v>
      </c>
      <c r="C350">
        <v>125</v>
      </c>
      <c r="D350" s="1" t="s">
        <v>6</v>
      </c>
      <c r="E350" s="1">
        <f>IF(Timon_export_20200529_2[[#This Row],[solved]]="f",_xlfn.MAXIFS($C:$C,$A:$A,A350),Timon_export_20200529_2[[#This Row],[time]])</f>
        <v>125</v>
      </c>
    </row>
    <row r="351" spans="1:5" x14ac:dyDescent="0.25">
      <c r="A351" s="1" t="s">
        <v>16</v>
      </c>
      <c r="B351" s="1" t="s">
        <v>9</v>
      </c>
      <c r="C351">
        <v>308</v>
      </c>
      <c r="D351" s="1" t="s">
        <v>6</v>
      </c>
      <c r="E351" s="1">
        <f>IF(Timon_export_20200529_2[[#This Row],[solved]]="f",_xlfn.MAXIFS($C:$C,$A:$A,A351),Timon_export_20200529_2[[#This Row],[time]])</f>
        <v>308</v>
      </c>
    </row>
    <row r="352" spans="1:5" x14ac:dyDescent="0.25">
      <c r="A352" s="1" t="s">
        <v>16</v>
      </c>
      <c r="B352" s="1" t="s">
        <v>9</v>
      </c>
      <c r="C352">
        <v>261</v>
      </c>
      <c r="D352" s="1" t="s">
        <v>6</v>
      </c>
      <c r="E352" s="1">
        <f>IF(Timon_export_20200529_2[[#This Row],[solved]]="f",_xlfn.MAXIFS($C:$C,$A:$A,A352),Timon_export_20200529_2[[#This Row],[time]])</f>
        <v>261</v>
      </c>
    </row>
    <row r="353" spans="1:5" x14ac:dyDescent="0.25">
      <c r="A353" s="1" t="s">
        <v>16</v>
      </c>
      <c r="B353" s="1" t="s">
        <v>9</v>
      </c>
      <c r="C353">
        <v>78</v>
      </c>
      <c r="D353" s="1" t="s">
        <v>6</v>
      </c>
      <c r="E353" s="1">
        <f>IF(Timon_export_20200529_2[[#This Row],[solved]]="f",_xlfn.MAXIFS($C:$C,$A:$A,A353),Timon_export_20200529_2[[#This Row],[time]])</f>
        <v>78</v>
      </c>
    </row>
    <row r="354" spans="1:5" x14ac:dyDescent="0.25">
      <c r="A354" s="1" t="s">
        <v>16</v>
      </c>
      <c r="B354" s="1" t="s">
        <v>9</v>
      </c>
      <c r="C354">
        <v>125</v>
      </c>
      <c r="D354" s="1" t="s">
        <v>6</v>
      </c>
      <c r="E354" s="1">
        <f>IF(Timon_export_20200529_2[[#This Row],[solved]]="f",_xlfn.MAXIFS($C:$C,$A:$A,A354),Timon_export_20200529_2[[#This Row],[time]])</f>
        <v>125</v>
      </c>
    </row>
    <row r="355" spans="1:5" x14ac:dyDescent="0.25">
      <c r="A355" s="1" t="s">
        <v>16</v>
      </c>
      <c r="B355" s="1" t="s">
        <v>9</v>
      </c>
      <c r="C355">
        <v>234</v>
      </c>
      <c r="D355" s="1" t="s">
        <v>6</v>
      </c>
      <c r="E355" s="1">
        <f>IF(Timon_export_20200529_2[[#This Row],[solved]]="f",_xlfn.MAXIFS($C:$C,$A:$A,A355),Timon_export_20200529_2[[#This Row],[time]])</f>
        <v>234</v>
      </c>
    </row>
    <row r="356" spans="1:5" x14ac:dyDescent="0.25">
      <c r="A356" s="1" t="s">
        <v>16</v>
      </c>
      <c r="B356" s="1" t="s">
        <v>9</v>
      </c>
      <c r="C356">
        <v>156</v>
      </c>
      <c r="D356" s="1" t="s">
        <v>6</v>
      </c>
      <c r="E356" s="1">
        <f>IF(Timon_export_20200529_2[[#This Row],[solved]]="f",_xlfn.MAXIFS($C:$C,$A:$A,A356),Timon_export_20200529_2[[#This Row],[time]])</f>
        <v>156</v>
      </c>
    </row>
    <row r="357" spans="1:5" x14ac:dyDescent="0.25">
      <c r="A357" s="1" t="s">
        <v>16</v>
      </c>
      <c r="B357" s="1" t="s">
        <v>9</v>
      </c>
      <c r="C357">
        <v>390</v>
      </c>
      <c r="D357" s="1" t="s">
        <v>6</v>
      </c>
      <c r="E357" s="1">
        <f>IF(Timon_export_20200529_2[[#This Row],[solved]]="f",_xlfn.MAXIFS($C:$C,$A:$A,A357),Timon_export_20200529_2[[#This Row],[time]])</f>
        <v>390</v>
      </c>
    </row>
    <row r="358" spans="1:5" x14ac:dyDescent="0.25">
      <c r="A358" s="1" t="s">
        <v>16</v>
      </c>
      <c r="B358" s="1" t="s">
        <v>9</v>
      </c>
      <c r="C358">
        <v>641</v>
      </c>
      <c r="D358" s="1" t="s">
        <v>6</v>
      </c>
      <c r="E358" s="1">
        <f>IF(Timon_export_20200529_2[[#This Row],[solved]]="f",_xlfn.MAXIFS($C:$C,$A:$A,A358),Timon_export_20200529_2[[#This Row],[time]])</f>
        <v>641</v>
      </c>
    </row>
    <row r="359" spans="1:5" x14ac:dyDescent="0.25">
      <c r="A359" s="1" t="s">
        <v>16</v>
      </c>
      <c r="B359" s="1" t="s">
        <v>9</v>
      </c>
      <c r="C359">
        <v>78</v>
      </c>
      <c r="D359" s="1" t="s">
        <v>6</v>
      </c>
      <c r="E359" s="1">
        <f>IF(Timon_export_20200529_2[[#This Row],[solved]]="f",_xlfn.MAXIFS($C:$C,$A:$A,A359),Timon_export_20200529_2[[#This Row],[time]])</f>
        <v>78</v>
      </c>
    </row>
    <row r="360" spans="1:5" x14ac:dyDescent="0.25">
      <c r="A360" s="1" t="s">
        <v>16</v>
      </c>
      <c r="B360" s="1" t="s">
        <v>33</v>
      </c>
      <c r="C360">
        <v>205</v>
      </c>
      <c r="D360" s="1" t="s">
        <v>6</v>
      </c>
      <c r="E360" s="1">
        <f>IF(Timon_export_20200529_2[[#This Row],[solved]]="f",_xlfn.MAXIFS($C:$C,$A:$A,A360),Timon_export_20200529_2[[#This Row],[time]])</f>
        <v>205</v>
      </c>
    </row>
    <row r="361" spans="1:5" x14ac:dyDescent="0.25">
      <c r="A361" s="1" t="s">
        <v>16</v>
      </c>
      <c r="B361" s="1" t="s">
        <v>33</v>
      </c>
      <c r="D361" s="1" t="s">
        <v>13</v>
      </c>
      <c r="E361" s="1">
        <f>IF(Timon_export_20200529_2[[#This Row],[solved]]="f",_xlfn.MAXIFS($C:$C,$A:$A,A361),Timon_export_20200529_2[[#This Row],[time]])</f>
        <v>221417</v>
      </c>
    </row>
    <row r="362" spans="1:5" x14ac:dyDescent="0.25">
      <c r="A362" s="1" t="s">
        <v>16</v>
      </c>
      <c r="B362" s="1" t="s">
        <v>33</v>
      </c>
      <c r="C362">
        <v>346</v>
      </c>
      <c r="D362" s="1" t="s">
        <v>6</v>
      </c>
      <c r="E362" s="1">
        <f>IF(Timon_export_20200529_2[[#This Row],[solved]]="f",_xlfn.MAXIFS($C:$C,$A:$A,A362),Timon_export_20200529_2[[#This Row],[time]])</f>
        <v>346</v>
      </c>
    </row>
    <row r="363" spans="1:5" x14ac:dyDescent="0.25">
      <c r="A363" s="1" t="s">
        <v>16</v>
      </c>
      <c r="B363" s="1" t="s">
        <v>33</v>
      </c>
      <c r="C363">
        <v>271</v>
      </c>
      <c r="D363" s="1" t="s">
        <v>6</v>
      </c>
      <c r="E363" s="1">
        <f>IF(Timon_export_20200529_2[[#This Row],[solved]]="f",_xlfn.MAXIFS($C:$C,$A:$A,A363),Timon_export_20200529_2[[#This Row],[time]])</f>
        <v>271</v>
      </c>
    </row>
    <row r="364" spans="1:5" x14ac:dyDescent="0.25">
      <c r="A364" s="1" t="s">
        <v>16</v>
      </c>
      <c r="B364" s="1" t="s">
        <v>33</v>
      </c>
      <c r="C364">
        <v>296</v>
      </c>
      <c r="D364" s="1" t="s">
        <v>6</v>
      </c>
      <c r="E364" s="1">
        <f>IF(Timon_export_20200529_2[[#This Row],[solved]]="f",_xlfn.MAXIFS($C:$C,$A:$A,A364),Timon_export_20200529_2[[#This Row],[time]])</f>
        <v>296</v>
      </c>
    </row>
    <row r="365" spans="1:5" x14ac:dyDescent="0.25">
      <c r="A365" s="1" t="s">
        <v>16</v>
      </c>
      <c r="B365" s="1" t="s">
        <v>33</v>
      </c>
      <c r="C365">
        <v>214</v>
      </c>
      <c r="D365" s="1" t="s">
        <v>6</v>
      </c>
      <c r="E365" s="1">
        <f>IF(Timon_export_20200529_2[[#This Row],[solved]]="f",_xlfn.MAXIFS($C:$C,$A:$A,A365),Timon_export_20200529_2[[#This Row],[time]])</f>
        <v>214</v>
      </c>
    </row>
    <row r="366" spans="1:5" x14ac:dyDescent="0.25">
      <c r="A366" s="1" t="s">
        <v>16</v>
      </c>
      <c r="B366" s="1" t="s">
        <v>33</v>
      </c>
      <c r="C366">
        <v>151</v>
      </c>
      <c r="D366" s="1" t="s">
        <v>6</v>
      </c>
      <c r="E366" s="1">
        <f>IF(Timon_export_20200529_2[[#This Row],[solved]]="f",_xlfn.MAXIFS($C:$C,$A:$A,A366),Timon_export_20200529_2[[#This Row],[time]])</f>
        <v>151</v>
      </c>
    </row>
    <row r="367" spans="1:5" x14ac:dyDescent="0.25">
      <c r="A367" s="1" t="s">
        <v>16</v>
      </c>
      <c r="B367" s="1" t="s">
        <v>33</v>
      </c>
      <c r="C367">
        <v>301</v>
      </c>
      <c r="D367" s="1" t="s">
        <v>6</v>
      </c>
      <c r="E367" s="1">
        <f>IF(Timon_export_20200529_2[[#This Row],[solved]]="f",_xlfn.MAXIFS($C:$C,$A:$A,A367),Timon_export_20200529_2[[#This Row],[time]])</f>
        <v>301</v>
      </c>
    </row>
    <row r="368" spans="1:5" x14ac:dyDescent="0.25">
      <c r="A368" s="1" t="s">
        <v>16</v>
      </c>
      <c r="B368" s="1" t="s">
        <v>33</v>
      </c>
      <c r="D368" s="1" t="s">
        <v>13</v>
      </c>
      <c r="E368" s="1">
        <f>IF(Timon_export_20200529_2[[#This Row],[solved]]="f",_xlfn.MAXIFS($C:$C,$A:$A,A368),Timon_export_20200529_2[[#This Row],[time]])</f>
        <v>221417</v>
      </c>
    </row>
    <row r="369" spans="1:5" x14ac:dyDescent="0.25">
      <c r="A369" s="1" t="s">
        <v>16</v>
      </c>
      <c r="B369" s="1" t="s">
        <v>33</v>
      </c>
      <c r="C369">
        <v>210</v>
      </c>
      <c r="D369" s="1" t="s">
        <v>6</v>
      </c>
      <c r="E369" s="1">
        <f>IF(Timon_export_20200529_2[[#This Row],[solved]]="f",_xlfn.MAXIFS($C:$C,$A:$A,A369),Timon_export_20200529_2[[#This Row],[time]])</f>
        <v>210</v>
      </c>
    </row>
    <row r="370" spans="1:5" x14ac:dyDescent="0.25">
      <c r="A370" s="1" t="s">
        <v>16</v>
      </c>
      <c r="B370" s="1" t="s">
        <v>33</v>
      </c>
      <c r="D370" s="1" t="s">
        <v>13</v>
      </c>
      <c r="E370" s="1">
        <f>IF(Timon_export_20200529_2[[#This Row],[solved]]="f",_xlfn.MAXIFS($C:$C,$A:$A,A370),Timon_export_20200529_2[[#This Row],[time]])</f>
        <v>221417</v>
      </c>
    </row>
    <row r="371" spans="1:5" x14ac:dyDescent="0.25">
      <c r="A371" s="1" t="s">
        <v>16</v>
      </c>
      <c r="B371" s="1" t="s">
        <v>33</v>
      </c>
      <c r="D371" s="1" t="s">
        <v>13</v>
      </c>
      <c r="E371" s="1">
        <f>IF(Timon_export_20200529_2[[#This Row],[solved]]="f",_xlfn.MAXIFS($C:$C,$A:$A,A371),Timon_export_20200529_2[[#This Row],[time]])</f>
        <v>221417</v>
      </c>
    </row>
    <row r="372" spans="1:5" x14ac:dyDescent="0.25">
      <c r="A372" s="1" t="s">
        <v>16</v>
      </c>
      <c r="B372" s="1" t="s">
        <v>33</v>
      </c>
      <c r="D372" s="1" t="s">
        <v>13</v>
      </c>
      <c r="E372" s="1">
        <f>IF(Timon_export_20200529_2[[#This Row],[solved]]="f",_xlfn.MAXIFS($C:$C,$A:$A,A372),Timon_export_20200529_2[[#This Row],[time]])</f>
        <v>221417</v>
      </c>
    </row>
    <row r="373" spans="1:5" x14ac:dyDescent="0.25">
      <c r="A373" s="1" t="s">
        <v>16</v>
      </c>
      <c r="B373" s="1" t="s">
        <v>33</v>
      </c>
      <c r="C373">
        <v>432</v>
      </c>
      <c r="D373" s="1" t="s">
        <v>6</v>
      </c>
      <c r="E373" s="1">
        <f>IF(Timon_export_20200529_2[[#This Row],[solved]]="f",_xlfn.MAXIFS($C:$C,$A:$A,A373),Timon_export_20200529_2[[#This Row],[time]])</f>
        <v>432</v>
      </c>
    </row>
    <row r="374" spans="1:5" x14ac:dyDescent="0.25">
      <c r="A374" s="1" t="s">
        <v>16</v>
      </c>
      <c r="B374" s="1" t="s">
        <v>33</v>
      </c>
      <c r="C374">
        <v>251</v>
      </c>
      <c r="D374" s="1" t="s">
        <v>6</v>
      </c>
      <c r="E374" s="1">
        <f>IF(Timon_export_20200529_2[[#This Row],[solved]]="f",_xlfn.MAXIFS($C:$C,$A:$A,A374),Timon_export_20200529_2[[#This Row],[time]])</f>
        <v>251</v>
      </c>
    </row>
    <row r="375" spans="1:5" x14ac:dyDescent="0.25">
      <c r="A375" s="1" t="s">
        <v>16</v>
      </c>
      <c r="B375" s="1" t="s">
        <v>33</v>
      </c>
      <c r="C375">
        <v>308</v>
      </c>
      <c r="D375" s="1" t="s">
        <v>6</v>
      </c>
      <c r="E375" s="1">
        <f>IF(Timon_export_20200529_2[[#This Row],[solved]]="f",_xlfn.MAXIFS($C:$C,$A:$A,A375),Timon_export_20200529_2[[#This Row],[time]])</f>
        <v>308</v>
      </c>
    </row>
    <row r="376" spans="1:5" x14ac:dyDescent="0.25">
      <c r="A376" s="1" t="s">
        <v>16</v>
      </c>
      <c r="B376" s="1" t="s">
        <v>33</v>
      </c>
      <c r="C376">
        <v>488</v>
      </c>
      <c r="D376" s="1" t="s">
        <v>6</v>
      </c>
      <c r="E376" s="1">
        <f>IF(Timon_export_20200529_2[[#This Row],[solved]]="f",_xlfn.MAXIFS($C:$C,$A:$A,A376),Timon_export_20200529_2[[#This Row],[time]])</f>
        <v>488</v>
      </c>
    </row>
    <row r="377" spans="1:5" x14ac:dyDescent="0.25">
      <c r="A377" s="1" t="s">
        <v>17</v>
      </c>
      <c r="B377" s="1" t="s">
        <v>5</v>
      </c>
      <c r="C377">
        <v>123611</v>
      </c>
      <c r="D377" s="1" t="s">
        <v>13</v>
      </c>
      <c r="E377" s="1">
        <f>IF(Timon_export_20200529_2[[#This Row],[solved]]="f",_xlfn.MAXIFS($C:$C,$A:$A,A377),Timon_export_20200529_2[[#This Row],[time]])</f>
        <v>600070</v>
      </c>
    </row>
    <row r="378" spans="1:5" x14ac:dyDescent="0.25">
      <c r="A378" s="1" t="s">
        <v>17</v>
      </c>
      <c r="B378" s="1" t="s">
        <v>5</v>
      </c>
      <c r="C378">
        <v>123246</v>
      </c>
      <c r="D378" s="1" t="s">
        <v>13</v>
      </c>
      <c r="E378" s="1">
        <f>IF(Timon_export_20200529_2[[#This Row],[solved]]="f",_xlfn.MAXIFS($C:$C,$A:$A,A378),Timon_export_20200529_2[[#This Row],[time]])</f>
        <v>600070</v>
      </c>
    </row>
    <row r="379" spans="1:5" x14ac:dyDescent="0.25">
      <c r="A379" s="1" t="s">
        <v>17</v>
      </c>
      <c r="B379" s="1" t="s">
        <v>5</v>
      </c>
      <c r="C379">
        <v>123851</v>
      </c>
      <c r="D379" s="1" t="s">
        <v>13</v>
      </c>
      <c r="E379" s="1">
        <f>IF(Timon_export_20200529_2[[#This Row],[solved]]="f",_xlfn.MAXIFS($C:$C,$A:$A,A379),Timon_export_20200529_2[[#This Row],[time]])</f>
        <v>600070</v>
      </c>
    </row>
    <row r="380" spans="1:5" x14ac:dyDescent="0.25">
      <c r="A380" s="1" t="s">
        <v>17</v>
      </c>
      <c r="B380" s="1" t="s">
        <v>5</v>
      </c>
      <c r="C380">
        <v>123402</v>
      </c>
      <c r="D380" s="1" t="s">
        <v>13</v>
      </c>
      <c r="E380" s="1">
        <f>IF(Timon_export_20200529_2[[#This Row],[solved]]="f",_xlfn.MAXIFS($C:$C,$A:$A,A380),Timon_export_20200529_2[[#This Row],[time]])</f>
        <v>600070</v>
      </c>
    </row>
    <row r="381" spans="1:5" x14ac:dyDescent="0.25">
      <c r="A381" s="1" t="s">
        <v>17</v>
      </c>
      <c r="B381" s="1" t="s">
        <v>5</v>
      </c>
      <c r="C381">
        <v>123222</v>
      </c>
      <c r="D381" s="1" t="s">
        <v>13</v>
      </c>
      <c r="E381" s="1">
        <f>IF(Timon_export_20200529_2[[#This Row],[solved]]="f",_xlfn.MAXIFS($C:$C,$A:$A,A381),Timon_export_20200529_2[[#This Row],[time]])</f>
        <v>600070</v>
      </c>
    </row>
    <row r="382" spans="1:5" x14ac:dyDescent="0.25">
      <c r="A382" s="1" t="s">
        <v>17</v>
      </c>
      <c r="B382" s="1" t="s">
        <v>5</v>
      </c>
      <c r="C382">
        <v>121988</v>
      </c>
      <c r="D382" s="1" t="s">
        <v>13</v>
      </c>
      <c r="E382" s="1">
        <f>IF(Timon_export_20200529_2[[#This Row],[solved]]="f",_xlfn.MAXIFS($C:$C,$A:$A,A382),Timon_export_20200529_2[[#This Row],[time]])</f>
        <v>600070</v>
      </c>
    </row>
    <row r="383" spans="1:5" x14ac:dyDescent="0.25">
      <c r="A383" s="1" t="s">
        <v>17</v>
      </c>
      <c r="B383" s="1" t="s">
        <v>5</v>
      </c>
      <c r="C383">
        <v>124376</v>
      </c>
      <c r="D383" s="1" t="s">
        <v>13</v>
      </c>
      <c r="E383" s="1">
        <f>IF(Timon_export_20200529_2[[#This Row],[solved]]="f",_xlfn.MAXIFS($C:$C,$A:$A,A383),Timon_export_20200529_2[[#This Row],[time]])</f>
        <v>600070</v>
      </c>
    </row>
    <row r="384" spans="1:5" x14ac:dyDescent="0.25">
      <c r="A384" s="1" t="s">
        <v>17</v>
      </c>
      <c r="B384" s="1" t="s">
        <v>5</v>
      </c>
      <c r="C384">
        <v>123667</v>
      </c>
      <c r="D384" s="1" t="s">
        <v>13</v>
      </c>
      <c r="E384" s="1">
        <f>IF(Timon_export_20200529_2[[#This Row],[solved]]="f",_xlfn.MAXIFS($C:$C,$A:$A,A384),Timon_export_20200529_2[[#This Row],[time]])</f>
        <v>600070</v>
      </c>
    </row>
    <row r="385" spans="1:5" x14ac:dyDescent="0.25">
      <c r="A385" s="1" t="s">
        <v>17</v>
      </c>
      <c r="B385" s="1" t="s">
        <v>5</v>
      </c>
      <c r="C385">
        <v>124360</v>
      </c>
      <c r="D385" s="1" t="s">
        <v>13</v>
      </c>
      <c r="E385" s="1">
        <f>IF(Timon_export_20200529_2[[#This Row],[solved]]="f",_xlfn.MAXIFS($C:$C,$A:$A,A385),Timon_export_20200529_2[[#This Row],[time]])</f>
        <v>600070</v>
      </c>
    </row>
    <row r="386" spans="1:5" x14ac:dyDescent="0.25">
      <c r="A386" s="1" t="s">
        <v>17</v>
      </c>
      <c r="B386" s="1" t="s">
        <v>5</v>
      </c>
      <c r="C386">
        <v>123277</v>
      </c>
      <c r="D386" s="1" t="s">
        <v>13</v>
      </c>
      <c r="E386" s="1">
        <f>IF(Timon_export_20200529_2[[#This Row],[solved]]="f",_xlfn.MAXIFS($C:$C,$A:$A,A386),Timon_export_20200529_2[[#This Row],[time]])</f>
        <v>600070</v>
      </c>
    </row>
    <row r="387" spans="1:5" x14ac:dyDescent="0.25">
      <c r="A387" s="1" t="s">
        <v>17</v>
      </c>
      <c r="B387" s="1" t="s">
        <v>7</v>
      </c>
      <c r="C387">
        <v>306202</v>
      </c>
      <c r="D387" s="1" t="s">
        <v>6</v>
      </c>
      <c r="E387" s="1">
        <f>IF(Timon_export_20200529_2[[#This Row],[solved]]="f",_xlfn.MAXIFS($C:$C,$A:$A,A387),Timon_export_20200529_2[[#This Row],[time]])</f>
        <v>306202</v>
      </c>
    </row>
    <row r="388" spans="1:5" x14ac:dyDescent="0.25">
      <c r="A388" s="1" t="s">
        <v>17</v>
      </c>
      <c r="B388" s="1" t="s">
        <v>7</v>
      </c>
      <c r="C388">
        <v>600062</v>
      </c>
      <c r="D388" s="1" t="s">
        <v>6</v>
      </c>
      <c r="E388" s="1">
        <f>IF(Timon_export_20200529_2[[#This Row],[solved]]="f",_xlfn.MAXIFS($C:$C,$A:$A,A388),Timon_export_20200529_2[[#This Row],[time]])</f>
        <v>600062</v>
      </c>
    </row>
    <row r="389" spans="1:5" x14ac:dyDescent="0.25">
      <c r="A389" s="1" t="s">
        <v>17</v>
      </c>
      <c r="B389" s="1" t="s">
        <v>7</v>
      </c>
      <c r="C389">
        <v>600036</v>
      </c>
      <c r="D389" s="1" t="s">
        <v>6</v>
      </c>
      <c r="E389" s="1">
        <f>IF(Timon_export_20200529_2[[#This Row],[solved]]="f",_xlfn.MAXIFS($C:$C,$A:$A,A389),Timon_export_20200529_2[[#This Row],[time]])</f>
        <v>600036</v>
      </c>
    </row>
    <row r="390" spans="1:5" x14ac:dyDescent="0.25">
      <c r="A390" s="1" t="s">
        <v>17</v>
      </c>
      <c r="B390" s="1" t="s">
        <v>7</v>
      </c>
      <c r="C390">
        <v>1375</v>
      </c>
      <c r="D390" s="1" t="s">
        <v>6</v>
      </c>
      <c r="E390" s="1">
        <f>IF(Timon_export_20200529_2[[#This Row],[solved]]="f",_xlfn.MAXIFS($C:$C,$A:$A,A390),Timon_export_20200529_2[[#This Row],[time]])</f>
        <v>1375</v>
      </c>
    </row>
    <row r="391" spans="1:5" x14ac:dyDescent="0.25">
      <c r="A391" s="1" t="s">
        <v>17</v>
      </c>
      <c r="B391" s="1" t="s">
        <v>7</v>
      </c>
      <c r="C391">
        <v>209</v>
      </c>
      <c r="D391" s="1" t="s">
        <v>6</v>
      </c>
      <c r="E391" s="1">
        <f>IF(Timon_export_20200529_2[[#This Row],[solved]]="f",_xlfn.MAXIFS($C:$C,$A:$A,A391),Timon_export_20200529_2[[#This Row],[time]])</f>
        <v>209</v>
      </c>
    </row>
    <row r="392" spans="1:5" x14ac:dyDescent="0.25">
      <c r="A392" s="1" t="s">
        <v>17</v>
      </c>
      <c r="B392" s="1" t="s">
        <v>7</v>
      </c>
      <c r="C392">
        <v>64244</v>
      </c>
      <c r="D392" s="1" t="s">
        <v>6</v>
      </c>
      <c r="E392" s="1">
        <f>IF(Timon_export_20200529_2[[#This Row],[solved]]="f",_xlfn.MAXIFS($C:$C,$A:$A,A392),Timon_export_20200529_2[[#This Row],[time]])</f>
        <v>64244</v>
      </c>
    </row>
    <row r="393" spans="1:5" x14ac:dyDescent="0.25">
      <c r="A393" s="1" t="s">
        <v>17</v>
      </c>
      <c r="B393" s="1" t="s">
        <v>7</v>
      </c>
      <c r="C393">
        <v>600070</v>
      </c>
      <c r="D393" s="1" t="s">
        <v>6</v>
      </c>
      <c r="E393" s="1">
        <f>IF(Timon_export_20200529_2[[#This Row],[solved]]="f",_xlfn.MAXIFS($C:$C,$A:$A,A393),Timon_export_20200529_2[[#This Row],[time]])</f>
        <v>600070</v>
      </c>
    </row>
    <row r="394" spans="1:5" x14ac:dyDescent="0.25">
      <c r="A394" s="1" t="s">
        <v>17</v>
      </c>
      <c r="B394" s="1" t="s">
        <v>7</v>
      </c>
      <c r="C394">
        <v>109386</v>
      </c>
      <c r="D394" s="1" t="s">
        <v>6</v>
      </c>
      <c r="E394" s="1">
        <f>IF(Timon_export_20200529_2[[#This Row],[solved]]="f",_xlfn.MAXIFS($C:$C,$A:$A,A394),Timon_export_20200529_2[[#This Row],[time]])</f>
        <v>109386</v>
      </c>
    </row>
    <row r="395" spans="1:5" x14ac:dyDescent="0.25">
      <c r="A395" s="1" t="s">
        <v>17</v>
      </c>
      <c r="B395" s="1" t="s">
        <v>7</v>
      </c>
      <c r="C395">
        <v>12368</v>
      </c>
      <c r="D395" s="1" t="s">
        <v>6</v>
      </c>
      <c r="E395" s="1">
        <f>IF(Timon_export_20200529_2[[#This Row],[solved]]="f",_xlfn.MAXIFS($C:$C,$A:$A,A395),Timon_export_20200529_2[[#This Row],[time]])</f>
        <v>12368</v>
      </c>
    </row>
    <row r="396" spans="1:5" x14ac:dyDescent="0.25">
      <c r="A396" s="1" t="s">
        <v>17</v>
      </c>
      <c r="B396" s="1" t="s">
        <v>7</v>
      </c>
      <c r="C396">
        <v>600026</v>
      </c>
      <c r="D396" s="1" t="s">
        <v>6</v>
      </c>
      <c r="E396" s="1">
        <f>IF(Timon_export_20200529_2[[#This Row],[solved]]="f",_xlfn.MAXIFS($C:$C,$A:$A,A396),Timon_export_20200529_2[[#This Row],[time]])</f>
        <v>600026</v>
      </c>
    </row>
    <row r="397" spans="1:5" x14ac:dyDescent="0.25">
      <c r="A397" s="1" t="s">
        <v>17</v>
      </c>
      <c r="B397" s="1" t="s">
        <v>8</v>
      </c>
      <c r="C397">
        <v>1258</v>
      </c>
      <c r="D397" s="1" t="s">
        <v>6</v>
      </c>
      <c r="E397" s="1">
        <f>IF(Timon_export_20200529_2[[#This Row],[solved]]="f",_xlfn.MAXIFS($C:$C,$A:$A,A397),Timon_export_20200529_2[[#This Row],[time]])</f>
        <v>1258</v>
      </c>
    </row>
    <row r="398" spans="1:5" x14ac:dyDescent="0.25">
      <c r="A398" s="1" t="s">
        <v>17</v>
      </c>
      <c r="B398" s="1" t="s">
        <v>8</v>
      </c>
      <c r="C398">
        <v>3020</v>
      </c>
      <c r="D398" s="1" t="s">
        <v>13</v>
      </c>
      <c r="E398" s="1">
        <f>IF(Timon_export_20200529_2[[#This Row],[solved]]="f",_xlfn.MAXIFS($C:$C,$A:$A,A398),Timon_export_20200529_2[[#This Row],[time]])</f>
        <v>600070</v>
      </c>
    </row>
    <row r="399" spans="1:5" x14ac:dyDescent="0.25">
      <c r="A399" s="1" t="s">
        <v>17</v>
      </c>
      <c r="B399" s="1" t="s">
        <v>8</v>
      </c>
      <c r="C399">
        <v>3024</v>
      </c>
      <c r="D399" s="1" t="s">
        <v>13</v>
      </c>
      <c r="E399" s="1">
        <f>IF(Timon_export_20200529_2[[#This Row],[solved]]="f",_xlfn.MAXIFS($C:$C,$A:$A,A399),Timon_export_20200529_2[[#This Row],[time]])</f>
        <v>600070</v>
      </c>
    </row>
    <row r="400" spans="1:5" x14ac:dyDescent="0.25">
      <c r="A400" s="1" t="s">
        <v>17</v>
      </c>
      <c r="B400" s="1" t="s">
        <v>8</v>
      </c>
      <c r="C400">
        <v>3034</v>
      </c>
      <c r="D400" s="1" t="s">
        <v>13</v>
      </c>
      <c r="E400" s="1">
        <f>IF(Timon_export_20200529_2[[#This Row],[solved]]="f",_xlfn.MAXIFS($C:$C,$A:$A,A400),Timon_export_20200529_2[[#This Row],[time]])</f>
        <v>600070</v>
      </c>
    </row>
    <row r="401" spans="1:5" x14ac:dyDescent="0.25">
      <c r="A401" s="1" t="s">
        <v>17</v>
      </c>
      <c r="B401" s="1" t="s">
        <v>8</v>
      </c>
      <c r="C401">
        <v>3025</v>
      </c>
      <c r="D401" s="1" t="s">
        <v>13</v>
      </c>
      <c r="E401" s="1">
        <f>IF(Timon_export_20200529_2[[#This Row],[solved]]="f",_xlfn.MAXIFS($C:$C,$A:$A,A401),Timon_export_20200529_2[[#This Row],[time]])</f>
        <v>600070</v>
      </c>
    </row>
    <row r="402" spans="1:5" x14ac:dyDescent="0.25">
      <c r="A402" s="1" t="s">
        <v>17</v>
      </c>
      <c r="B402" s="1" t="s">
        <v>8</v>
      </c>
      <c r="C402">
        <v>3025</v>
      </c>
      <c r="D402" s="1" t="s">
        <v>13</v>
      </c>
      <c r="E402" s="1">
        <f>IF(Timon_export_20200529_2[[#This Row],[solved]]="f",_xlfn.MAXIFS($C:$C,$A:$A,A402),Timon_export_20200529_2[[#This Row],[time]])</f>
        <v>600070</v>
      </c>
    </row>
    <row r="403" spans="1:5" x14ac:dyDescent="0.25">
      <c r="A403" s="1" t="s">
        <v>17</v>
      </c>
      <c r="B403" s="1" t="s">
        <v>8</v>
      </c>
      <c r="C403">
        <v>752</v>
      </c>
      <c r="D403" s="1" t="s">
        <v>6</v>
      </c>
      <c r="E403" s="1">
        <f>IF(Timon_export_20200529_2[[#This Row],[solved]]="f",_xlfn.MAXIFS($C:$C,$A:$A,A403),Timon_export_20200529_2[[#This Row],[time]])</f>
        <v>752</v>
      </c>
    </row>
    <row r="404" spans="1:5" x14ac:dyDescent="0.25">
      <c r="A404" s="1" t="s">
        <v>17</v>
      </c>
      <c r="B404" s="1" t="s">
        <v>8</v>
      </c>
      <c r="C404">
        <v>3020</v>
      </c>
      <c r="D404" s="1" t="s">
        <v>13</v>
      </c>
      <c r="E404" s="1">
        <f>IF(Timon_export_20200529_2[[#This Row],[solved]]="f",_xlfn.MAXIFS($C:$C,$A:$A,A404),Timon_export_20200529_2[[#This Row],[time]])</f>
        <v>600070</v>
      </c>
    </row>
    <row r="405" spans="1:5" x14ac:dyDescent="0.25">
      <c r="A405" s="1" t="s">
        <v>17</v>
      </c>
      <c r="B405" s="1" t="s">
        <v>8</v>
      </c>
      <c r="C405">
        <v>3025</v>
      </c>
      <c r="D405" s="1" t="s">
        <v>13</v>
      </c>
      <c r="E405" s="1">
        <f>IF(Timon_export_20200529_2[[#This Row],[solved]]="f",_xlfn.MAXIFS($C:$C,$A:$A,A405),Timon_export_20200529_2[[#This Row],[time]])</f>
        <v>600070</v>
      </c>
    </row>
    <row r="406" spans="1:5" x14ac:dyDescent="0.25">
      <c r="A406" s="1" t="s">
        <v>17</v>
      </c>
      <c r="B406" s="1" t="s">
        <v>8</v>
      </c>
      <c r="C406">
        <v>277</v>
      </c>
      <c r="D406" s="1" t="s">
        <v>6</v>
      </c>
      <c r="E406" s="1">
        <f>IF(Timon_export_20200529_2[[#This Row],[solved]]="f",_xlfn.MAXIFS($C:$C,$A:$A,A406),Timon_export_20200529_2[[#This Row],[time]])</f>
        <v>277</v>
      </c>
    </row>
    <row r="407" spans="1:5" x14ac:dyDescent="0.25">
      <c r="A407" s="1" t="s">
        <v>17</v>
      </c>
      <c r="B407" s="1" t="s">
        <v>9</v>
      </c>
      <c r="C407">
        <v>8375</v>
      </c>
      <c r="D407" s="1" t="s">
        <v>6</v>
      </c>
      <c r="E407" s="1">
        <f>IF(Timon_export_20200529_2[[#This Row],[solved]]="f",_xlfn.MAXIFS($C:$C,$A:$A,A407),Timon_export_20200529_2[[#This Row],[time]])</f>
        <v>8375</v>
      </c>
    </row>
    <row r="408" spans="1:5" x14ac:dyDescent="0.25">
      <c r="A408" s="1" t="s">
        <v>17</v>
      </c>
      <c r="B408" s="1" t="s">
        <v>9</v>
      </c>
      <c r="C408">
        <v>109</v>
      </c>
      <c r="D408" s="1" t="s">
        <v>6</v>
      </c>
      <c r="E408" s="1">
        <f>IF(Timon_export_20200529_2[[#This Row],[solved]]="f",_xlfn.MAXIFS($C:$C,$A:$A,A408),Timon_export_20200529_2[[#This Row],[time]])</f>
        <v>109</v>
      </c>
    </row>
    <row r="409" spans="1:5" x14ac:dyDescent="0.25">
      <c r="A409" s="1" t="s">
        <v>17</v>
      </c>
      <c r="B409" s="1" t="s">
        <v>9</v>
      </c>
      <c r="C409">
        <v>40185</v>
      </c>
      <c r="D409" s="1" t="s">
        <v>6</v>
      </c>
      <c r="E409" s="1">
        <f>IF(Timon_export_20200529_2[[#This Row],[solved]]="f",_xlfn.MAXIFS($C:$C,$A:$A,A409),Timon_export_20200529_2[[#This Row],[time]])</f>
        <v>40185</v>
      </c>
    </row>
    <row r="410" spans="1:5" x14ac:dyDescent="0.25">
      <c r="A410" s="1" t="s">
        <v>17</v>
      </c>
      <c r="B410" s="1" t="s">
        <v>9</v>
      </c>
      <c r="C410">
        <v>2778</v>
      </c>
      <c r="D410" s="1" t="s">
        <v>6</v>
      </c>
      <c r="E410" s="1">
        <f>IF(Timon_export_20200529_2[[#This Row],[solved]]="f",_xlfn.MAXIFS($C:$C,$A:$A,A410),Timon_export_20200529_2[[#This Row],[time]])</f>
        <v>2778</v>
      </c>
    </row>
    <row r="411" spans="1:5" x14ac:dyDescent="0.25">
      <c r="A411" s="1" t="s">
        <v>17</v>
      </c>
      <c r="B411" s="1" t="s">
        <v>9</v>
      </c>
      <c r="C411">
        <v>781</v>
      </c>
      <c r="D411" s="1" t="s">
        <v>6</v>
      </c>
      <c r="E411" s="1">
        <f>IF(Timon_export_20200529_2[[#This Row],[solved]]="f",_xlfn.MAXIFS($C:$C,$A:$A,A411),Timon_export_20200529_2[[#This Row],[time]])</f>
        <v>781</v>
      </c>
    </row>
    <row r="412" spans="1:5" x14ac:dyDescent="0.25">
      <c r="A412" s="1" t="s">
        <v>17</v>
      </c>
      <c r="B412" s="1" t="s">
        <v>9</v>
      </c>
      <c r="C412">
        <v>109</v>
      </c>
      <c r="D412" s="1" t="s">
        <v>6</v>
      </c>
      <c r="E412" s="1">
        <f>IF(Timon_export_20200529_2[[#This Row],[solved]]="f",_xlfn.MAXIFS($C:$C,$A:$A,A412),Timon_export_20200529_2[[#This Row],[time]])</f>
        <v>109</v>
      </c>
    </row>
    <row r="413" spans="1:5" x14ac:dyDescent="0.25">
      <c r="A413" s="1" t="s">
        <v>17</v>
      </c>
      <c r="B413" s="1" t="s">
        <v>9</v>
      </c>
      <c r="C413">
        <v>344</v>
      </c>
      <c r="D413" s="1" t="s">
        <v>6</v>
      </c>
      <c r="E413" s="1">
        <f>IF(Timon_export_20200529_2[[#This Row],[solved]]="f",_xlfn.MAXIFS($C:$C,$A:$A,A413),Timon_export_20200529_2[[#This Row],[time]])</f>
        <v>344</v>
      </c>
    </row>
    <row r="414" spans="1:5" x14ac:dyDescent="0.25">
      <c r="A414" s="1" t="s">
        <v>17</v>
      </c>
      <c r="B414" s="1" t="s">
        <v>9</v>
      </c>
      <c r="C414">
        <v>641</v>
      </c>
      <c r="D414" s="1" t="s">
        <v>6</v>
      </c>
      <c r="E414" s="1">
        <f>IF(Timon_export_20200529_2[[#This Row],[solved]]="f",_xlfn.MAXIFS($C:$C,$A:$A,A414),Timon_export_20200529_2[[#This Row],[time]])</f>
        <v>641</v>
      </c>
    </row>
    <row r="415" spans="1:5" x14ac:dyDescent="0.25">
      <c r="A415" s="1" t="s">
        <v>17</v>
      </c>
      <c r="B415" s="1" t="s">
        <v>9</v>
      </c>
      <c r="C415">
        <v>266</v>
      </c>
      <c r="D415" s="1" t="s">
        <v>6</v>
      </c>
      <c r="E415" s="1">
        <f>IF(Timon_export_20200529_2[[#This Row],[solved]]="f",_xlfn.MAXIFS($C:$C,$A:$A,A415),Timon_export_20200529_2[[#This Row],[time]])</f>
        <v>266</v>
      </c>
    </row>
    <row r="416" spans="1:5" x14ac:dyDescent="0.25">
      <c r="A416" s="1" t="s">
        <v>17</v>
      </c>
      <c r="B416" s="1" t="s">
        <v>9</v>
      </c>
      <c r="C416">
        <v>1328</v>
      </c>
      <c r="D416" s="1" t="s">
        <v>6</v>
      </c>
      <c r="E416" s="1">
        <f>IF(Timon_export_20200529_2[[#This Row],[solved]]="f",_xlfn.MAXIFS($C:$C,$A:$A,A416),Timon_export_20200529_2[[#This Row],[time]])</f>
        <v>1328</v>
      </c>
    </row>
    <row r="417" spans="1:5" x14ac:dyDescent="0.25">
      <c r="A417" s="1" t="s">
        <v>17</v>
      </c>
      <c r="B417" s="1" t="s">
        <v>33</v>
      </c>
      <c r="C417">
        <v>260</v>
      </c>
      <c r="D417" s="1" t="s">
        <v>6</v>
      </c>
      <c r="E417" s="1">
        <f>IF(Timon_export_20200529_2[[#This Row],[solved]]="f",_xlfn.MAXIFS($C:$C,$A:$A,A417),Timon_export_20200529_2[[#This Row],[time]])</f>
        <v>260</v>
      </c>
    </row>
    <row r="418" spans="1:5" x14ac:dyDescent="0.25">
      <c r="A418" s="1" t="s">
        <v>17</v>
      </c>
      <c r="B418" s="1" t="s">
        <v>33</v>
      </c>
      <c r="D418" s="1" t="s">
        <v>13</v>
      </c>
      <c r="E418" s="1">
        <f>IF(Timon_export_20200529_2[[#This Row],[solved]]="f",_xlfn.MAXIFS($C:$C,$A:$A,A418),Timon_export_20200529_2[[#This Row],[time]])</f>
        <v>600070</v>
      </c>
    </row>
    <row r="419" spans="1:5" x14ac:dyDescent="0.25">
      <c r="A419" s="1" t="s">
        <v>17</v>
      </c>
      <c r="B419" s="1" t="s">
        <v>33</v>
      </c>
      <c r="C419">
        <v>247</v>
      </c>
      <c r="D419" s="1" t="s">
        <v>6</v>
      </c>
      <c r="E419" s="1">
        <f>IF(Timon_export_20200529_2[[#This Row],[solved]]="f",_xlfn.MAXIFS($C:$C,$A:$A,A419),Timon_export_20200529_2[[#This Row],[time]])</f>
        <v>247</v>
      </c>
    </row>
    <row r="420" spans="1:5" x14ac:dyDescent="0.25">
      <c r="A420" s="1" t="s">
        <v>17</v>
      </c>
      <c r="B420" s="1" t="s">
        <v>33</v>
      </c>
      <c r="C420">
        <v>285</v>
      </c>
      <c r="D420" s="1" t="s">
        <v>6</v>
      </c>
      <c r="E420" s="1">
        <f>IF(Timon_export_20200529_2[[#This Row],[solved]]="f",_xlfn.MAXIFS($C:$C,$A:$A,A420),Timon_export_20200529_2[[#This Row],[time]])</f>
        <v>285</v>
      </c>
    </row>
    <row r="421" spans="1:5" x14ac:dyDescent="0.25">
      <c r="A421" s="1" t="s">
        <v>17</v>
      </c>
      <c r="B421" s="1" t="s">
        <v>33</v>
      </c>
      <c r="C421">
        <v>244</v>
      </c>
      <c r="D421" s="1" t="s">
        <v>6</v>
      </c>
      <c r="E421" s="1">
        <f>IF(Timon_export_20200529_2[[#This Row],[solved]]="f",_xlfn.MAXIFS($C:$C,$A:$A,A421),Timon_export_20200529_2[[#This Row],[time]])</f>
        <v>244</v>
      </c>
    </row>
    <row r="422" spans="1:5" x14ac:dyDescent="0.25">
      <c r="A422" s="1" t="s">
        <v>17</v>
      </c>
      <c r="B422" s="1" t="s">
        <v>33</v>
      </c>
      <c r="C422">
        <v>336</v>
      </c>
      <c r="D422" s="1" t="s">
        <v>6</v>
      </c>
      <c r="E422" s="1">
        <f>IF(Timon_export_20200529_2[[#This Row],[solved]]="f",_xlfn.MAXIFS($C:$C,$A:$A,A422),Timon_export_20200529_2[[#This Row],[time]])</f>
        <v>336</v>
      </c>
    </row>
    <row r="423" spans="1:5" x14ac:dyDescent="0.25">
      <c r="A423" s="1" t="s">
        <v>17</v>
      </c>
      <c r="B423" s="1" t="s">
        <v>33</v>
      </c>
      <c r="C423">
        <v>467</v>
      </c>
      <c r="D423" s="1" t="s">
        <v>6</v>
      </c>
      <c r="E423" s="1">
        <f>IF(Timon_export_20200529_2[[#This Row],[solved]]="f",_xlfn.MAXIFS($C:$C,$A:$A,A423),Timon_export_20200529_2[[#This Row],[time]])</f>
        <v>467</v>
      </c>
    </row>
    <row r="424" spans="1:5" x14ac:dyDescent="0.25">
      <c r="A424" s="1" t="s">
        <v>17</v>
      </c>
      <c r="B424" s="1" t="s">
        <v>33</v>
      </c>
      <c r="C424">
        <v>303</v>
      </c>
      <c r="D424" s="1" t="s">
        <v>6</v>
      </c>
      <c r="E424" s="1">
        <f>IF(Timon_export_20200529_2[[#This Row],[solved]]="f",_xlfn.MAXIFS($C:$C,$A:$A,A424),Timon_export_20200529_2[[#This Row],[time]])</f>
        <v>303</v>
      </c>
    </row>
    <row r="425" spans="1:5" x14ac:dyDescent="0.25">
      <c r="A425" s="1" t="s">
        <v>17</v>
      </c>
      <c r="B425" s="1" t="s">
        <v>33</v>
      </c>
      <c r="C425">
        <v>254</v>
      </c>
      <c r="D425" s="1" t="s">
        <v>6</v>
      </c>
      <c r="E425" s="1">
        <f>IF(Timon_export_20200529_2[[#This Row],[solved]]="f",_xlfn.MAXIFS($C:$C,$A:$A,A425),Timon_export_20200529_2[[#This Row],[time]])</f>
        <v>254</v>
      </c>
    </row>
    <row r="426" spans="1:5" x14ac:dyDescent="0.25">
      <c r="A426" s="1" t="s">
        <v>17</v>
      </c>
      <c r="B426" s="1" t="s">
        <v>33</v>
      </c>
      <c r="C426">
        <v>407</v>
      </c>
      <c r="D426" s="1" t="s">
        <v>6</v>
      </c>
      <c r="E426" s="1">
        <f>IF(Timon_export_20200529_2[[#This Row],[solved]]="f",_xlfn.MAXIFS($C:$C,$A:$A,A426),Timon_export_20200529_2[[#This Row],[time]])</f>
        <v>407</v>
      </c>
    </row>
    <row r="427" spans="1:5" x14ac:dyDescent="0.25">
      <c r="A427" s="1" t="s">
        <v>17</v>
      </c>
      <c r="B427" s="1" t="s">
        <v>33</v>
      </c>
      <c r="C427">
        <v>592</v>
      </c>
      <c r="D427" s="1" t="s">
        <v>6</v>
      </c>
      <c r="E427" s="1">
        <f>IF(Timon_export_20200529_2[[#This Row],[solved]]="f",_xlfn.MAXIFS($C:$C,$A:$A,A427),Timon_export_20200529_2[[#This Row],[time]])</f>
        <v>592</v>
      </c>
    </row>
    <row r="428" spans="1:5" x14ac:dyDescent="0.25">
      <c r="A428" s="1" t="s">
        <v>18</v>
      </c>
      <c r="B428" s="1" t="s">
        <v>5</v>
      </c>
      <c r="C428">
        <v>123625</v>
      </c>
      <c r="D428" s="1" t="s">
        <v>13</v>
      </c>
      <c r="E428" s="1">
        <f>IF(Timon_export_20200529_2[[#This Row],[solved]]="f",_xlfn.MAXIFS($C:$C,$A:$A,A428),Timon_export_20200529_2[[#This Row],[time]])</f>
        <v>604937</v>
      </c>
    </row>
    <row r="429" spans="1:5" x14ac:dyDescent="0.25">
      <c r="A429" s="1" t="s">
        <v>18</v>
      </c>
      <c r="B429" s="1" t="s">
        <v>5</v>
      </c>
      <c r="C429">
        <v>126471</v>
      </c>
      <c r="D429" s="1" t="s">
        <v>13</v>
      </c>
      <c r="E429" s="1">
        <f>IF(Timon_export_20200529_2[[#This Row],[solved]]="f",_xlfn.MAXIFS($C:$C,$A:$A,A429),Timon_export_20200529_2[[#This Row],[time]])</f>
        <v>604937</v>
      </c>
    </row>
    <row r="430" spans="1:5" x14ac:dyDescent="0.25">
      <c r="A430" s="1" t="s">
        <v>18</v>
      </c>
      <c r="B430" s="1" t="s">
        <v>5</v>
      </c>
      <c r="C430">
        <v>122380</v>
      </c>
      <c r="D430" s="1" t="s">
        <v>13</v>
      </c>
      <c r="E430" s="1">
        <f>IF(Timon_export_20200529_2[[#This Row],[solved]]="f",_xlfn.MAXIFS($C:$C,$A:$A,A430),Timon_export_20200529_2[[#This Row],[time]])</f>
        <v>604937</v>
      </c>
    </row>
    <row r="431" spans="1:5" x14ac:dyDescent="0.25">
      <c r="A431" s="1" t="s">
        <v>18</v>
      </c>
      <c r="B431" s="1" t="s">
        <v>5</v>
      </c>
      <c r="C431">
        <v>120855</v>
      </c>
      <c r="D431" s="1" t="s">
        <v>13</v>
      </c>
      <c r="E431" s="1">
        <f>IF(Timon_export_20200529_2[[#This Row],[solved]]="f",_xlfn.MAXIFS($C:$C,$A:$A,A431),Timon_export_20200529_2[[#This Row],[time]])</f>
        <v>604937</v>
      </c>
    </row>
    <row r="432" spans="1:5" x14ac:dyDescent="0.25">
      <c r="A432" s="1" t="s">
        <v>18</v>
      </c>
      <c r="B432" s="1" t="s">
        <v>5</v>
      </c>
      <c r="C432">
        <v>622</v>
      </c>
      <c r="D432" s="1" t="s">
        <v>6</v>
      </c>
      <c r="E432" s="1">
        <f>IF(Timon_export_20200529_2[[#This Row],[solved]]="f",_xlfn.MAXIFS($C:$C,$A:$A,A432),Timon_export_20200529_2[[#This Row],[time]])</f>
        <v>622</v>
      </c>
    </row>
    <row r="433" spans="1:5" x14ac:dyDescent="0.25">
      <c r="A433" s="1" t="s">
        <v>18</v>
      </c>
      <c r="B433" s="1" t="s">
        <v>5</v>
      </c>
      <c r="C433">
        <v>121201</v>
      </c>
      <c r="D433" s="1" t="s">
        <v>13</v>
      </c>
      <c r="E433" s="1">
        <f>IF(Timon_export_20200529_2[[#This Row],[solved]]="f",_xlfn.MAXIFS($C:$C,$A:$A,A433),Timon_export_20200529_2[[#This Row],[time]])</f>
        <v>604937</v>
      </c>
    </row>
    <row r="434" spans="1:5" x14ac:dyDescent="0.25">
      <c r="A434" s="1" t="s">
        <v>18</v>
      </c>
      <c r="B434" s="1" t="s">
        <v>5</v>
      </c>
      <c r="C434">
        <v>120519</v>
      </c>
      <c r="D434" s="1" t="s">
        <v>13</v>
      </c>
      <c r="E434" s="1">
        <f>IF(Timon_export_20200529_2[[#This Row],[solved]]="f",_xlfn.MAXIFS($C:$C,$A:$A,A434),Timon_export_20200529_2[[#This Row],[time]])</f>
        <v>604937</v>
      </c>
    </row>
    <row r="435" spans="1:5" x14ac:dyDescent="0.25">
      <c r="A435" s="1" t="s">
        <v>18</v>
      </c>
      <c r="B435" s="1" t="s">
        <v>5</v>
      </c>
      <c r="C435">
        <v>122859</v>
      </c>
      <c r="D435" s="1" t="s">
        <v>13</v>
      </c>
      <c r="E435" s="1">
        <f>IF(Timon_export_20200529_2[[#This Row],[solved]]="f",_xlfn.MAXIFS($C:$C,$A:$A,A435),Timon_export_20200529_2[[#This Row],[time]])</f>
        <v>604937</v>
      </c>
    </row>
    <row r="436" spans="1:5" x14ac:dyDescent="0.25">
      <c r="A436" s="1" t="s">
        <v>18</v>
      </c>
      <c r="B436" s="1" t="s">
        <v>5</v>
      </c>
      <c r="C436">
        <v>122503</v>
      </c>
      <c r="D436" s="1" t="s">
        <v>13</v>
      </c>
      <c r="E436" s="1">
        <f>IF(Timon_export_20200529_2[[#This Row],[solved]]="f",_xlfn.MAXIFS($C:$C,$A:$A,A436),Timon_export_20200529_2[[#This Row],[time]])</f>
        <v>604937</v>
      </c>
    </row>
    <row r="437" spans="1:5" x14ac:dyDescent="0.25">
      <c r="A437" s="1" t="s">
        <v>18</v>
      </c>
      <c r="B437" s="1" t="s">
        <v>5</v>
      </c>
      <c r="C437">
        <v>124512</v>
      </c>
      <c r="D437" s="1" t="s">
        <v>13</v>
      </c>
      <c r="E437" s="1">
        <f>IF(Timon_export_20200529_2[[#This Row],[solved]]="f",_xlfn.MAXIFS($C:$C,$A:$A,A437),Timon_export_20200529_2[[#This Row],[time]])</f>
        <v>604937</v>
      </c>
    </row>
    <row r="438" spans="1:5" x14ac:dyDescent="0.25">
      <c r="A438" s="1" t="s">
        <v>18</v>
      </c>
      <c r="B438" s="1" t="s">
        <v>7</v>
      </c>
      <c r="C438">
        <v>604937</v>
      </c>
      <c r="D438" s="1" t="s">
        <v>13</v>
      </c>
      <c r="E438" s="1">
        <f>IF(Timon_export_20200529_2[[#This Row],[solved]]="f",_xlfn.MAXIFS($C:$C,$A:$A,A438),Timon_export_20200529_2[[#This Row],[time]])</f>
        <v>604937</v>
      </c>
    </row>
    <row r="439" spans="1:5" x14ac:dyDescent="0.25">
      <c r="A439" s="1" t="s">
        <v>18</v>
      </c>
      <c r="B439" s="1" t="s">
        <v>7</v>
      </c>
      <c r="C439">
        <v>26622</v>
      </c>
      <c r="D439" s="1" t="s">
        <v>6</v>
      </c>
      <c r="E439" s="1">
        <f>IF(Timon_export_20200529_2[[#This Row],[solved]]="f",_xlfn.MAXIFS($C:$C,$A:$A,A439),Timon_export_20200529_2[[#This Row],[time]])</f>
        <v>26622</v>
      </c>
    </row>
    <row r="440" spans="1:5" x14ac:dyDescent="0.25">
      <c r="A440" s="1" t="s">
        <v>18</v>
      </c>
      <c r="B440" s="1" t="s">
        <v>7</v>
      </c>
      <c r="C440">
        <v>600011</v>
      </c>
      <c r="D440" s="1" t="s">
        <v>6</v>
      </c>
      <c r="E440" s="1">
        <f>IF(Timon_export_20200529_2[[#This Row],[solved]]="f",_xlfn.MAXIFS($C:$C,$A:$A,A440),Timon_export_20200529_2[[#This Row],[time]])</f>
        <v>600011</v>
      </c>
    </row>
    <row r="441" spans="1:5" x14ac:dyDescent="0.25">
      <c r="A441" s="1" t="s">
        <v>18</v>
      </c>
      <c r="B441" s="1" t="s">
        <v>7</v>
      </c>
      <c r="C441">
        <v>171175</v>
      </c>
      <c r="D441" s="1" t="s">
        <v>6</v>
      </c>
      <c r="E441" s="1">
        <f>IF(Timon_export_20200529_2[[#This Row],[solved]]="f",_xlfn.MAXIFS($C:$C,$A:$A,A441),Timon_export_20200529_2[[#This Row],[time]])</f>
        <v>171175</v>
      </c>
    </row>
    <row r="442" spans="1:5" x14ac:dyDescent="0.25">
      <c r="A442" s="1" t="s">
        <v>18</v>
      </c>
      <c r="B442" s="1" t="s">
        <v>7</v>
      </c>
      <c r="C442">
        <v>106604</v>
      </c>
      <c r="D442" s="1" t="s">
        <v>6</v>
      </c>
      <c r="E442" s="1">
        <f>IF(Timon_export_20200529_2[[#This Row],[solved]]="f",_xlfn.MAXIFS($C:$C,$A:$A,A442),Timon_export_20200529_2[[#This Row],[time]])</f>
        <v>106604</v>
      </c>
    </row>
    <row r="443" spans="1:5" x14ac:dyDescent="0.25">
      <c r="A443" s="1" t="s">
        <v>18</v>
      </c>
      <c r="B443" s="1" t="s">
        <v>7</v>
      </c>
      <c r="C443">
        <v>210537</v>
      </c>
      <c r="D443" s="1" t="s">
        <v>6</v>
      </c>
      <c r="E443" s="1">
        <f>IF(Timon_export_20200529_2[[#This Row],[solved]]="f",_xlfn.MAXIFS($C:$C,$A:$A,A443),Timon_export_20200529_2[[#This Row],[time]])</f>
        <v>210537</v>
      </c>
    </row>
    <row r="444" spans="1:5" x14ac:dyDescent="0.25">
      <c r="A444" s="1" t="s">
        <v>18</v>
      </c>
      <c r="B444" s="1" t="s">
        <v>7</v>
      </c>
      <c r="C444">
        <v>326585</v>
      </c>
      <c r="D444" s="1" t="s">
        <v>6</v>
      </c>
      <c r="E444" s="1">
        <f>IF(Timon_export_20200529_2[[#This Row],[solved]]="f",_xlfn.MAXIFS($C:$C,$A:$A,A444),Timon_export_20200529_2[[#This Row],[time]])</f>
        <v>326585</v>
      </c>
    </row>
    <row r="445" spans="1:5" x14ac:dyDescent="0.25">
      <c r="A445" s="1" t="s">
        <v>18</v>
      </c>
      <c r="B445" s="1" t="s">
        <v>7</v>
      </c>
      <c r="C445">
        <v>134452</v>
      </c>
      <c r="D445" s="1" t="s">
        <v>6</v>
      </c>
      <c r="E445" s="1">
        <f>IF(Timon_export_20200529_2[[#This Row],[solved]]="f",_xlfn.MAXIFS($C:$C,$A:$A,A445),Timon_export_20200529_2[[#This Row],[time]])</f>
        <v>134452</v>
      </c>
    </row>
    <row r="446" spans="1:5" x14ac:dyDescent="0.25">
      <c r="A446" s="1" t="s">
        <v>18</v>
      </c>
      <c r="B446" s="1" t="s">
        <v>7</v>
      </c>
      <c r="C446">
        <v>142756</v>
      </c>
      <c r="D446" s="1" t="s">
        <v>6</v>
      </c>
      <c r="E446" s="1">
        <f>IF(Timon_export_20200529_2[[#This Row],[solved]]="f",_xlfn.MAXIFS($C:$C,$A:$A,A446),Timon_export_20200529_2[[#This Row],[time]])</f>
        <v>142756</v>
      </c>
    </row>
    <row r="447" spans="1:5" x14ac:dyDescent="0.25">
      <c r="A447" s="1" t="s">
        <v>18</v>
      </c>
      <c r="B447" s="1" t="s">
        <v>7</v>
      </c>
      <c r="C447">
        <v>243173</v>
      </c>
      <c r="D447" s="1" t="s">
        <v>6</v>
      </c>
      <c r="E447" s="1">
        <f>IF(Timon_export_20200529_2[[#This Row],[solved]]="f",_xlfn.MAXIFS($C:$C,$A:$A,A447),Timon_export_20200529_2[[#This Row],[time]])</f>
        <v>243173</v>
      </c>
    </row>
    <row r="448" spans="1:5" x14ac:dyDescent="0.25">
      <c r="A448" s="1" t="s">
        <v>18</v>
      </c>
      <c r="B448" s="1" t="s">
        <v>8</v>
      </c>
      <c r="C448">
        <v>3025</v>
      </c>
      <c r="D448" s="1" t="s">
        <v>13</v>
      </c>
      <c r="E448" s="1">
        <f>IF(Timon_export_20200529_2[[#This Row],[solved]]="f",_xlfn.MAXIFS($C:$C,$A:$A,A448),Timon_export_20200529_2[[#This Row],[time]])</f>
        <v>604937</v>
      </c>
    </row>
    <row r="449" spans="1:5" x14ac:dyDescent="0.25">
      <c r="A449" s="1" t="s">
        <v>18</v>
      </c>
      <c r="B449" s="1" t="s">
        <v>8</v>
      </c>
      <c r="C449">
        <v>596</v>
      </c>
      <c r="D449" s="1" t="s">
        <v>6</v>
      </c>
      <c r="E449" s="1">
        <f>IF(Timon_export_20200529_2[[#This Row],[solved]]="f",_xlfn.MAXIFS($C:$C,$A:$A,A449),Timon_export_20200529_2[[#This Row],[time]])</f>
        <v>596</v>
      </c>
    </row>
    <row r="450" spans="1:5" x14ac:dyDescent="0.25">
      <c r="A450" s="1" t="s">
        <v>18</v>
      </c>
      <c r="B450" s="1" t="s">
        <v>8</v>
      </c>
      <c r="C450">
        <v>3029</v>
      </c>
      <c r="D450" s="1" t="s">
        <v>13</v>
      </c>
      <c r="E450" s="1">
        <f>IF(Timon_export_20200529_2[[#This Row],[solved]]="f",_xlfn.MAXIFS($C:$C,$A:$A,A450),Timon_export_20200529_2[[#This Row],[time]])</f>
        <v>604937</v>
      </c>
    </row>
    <row r="451" spans="1:5" x14ac:dyDescent="0.25">
      <c r="A451" s="1" t="s">
        <v>18</v>
      </c>
      <c r="B451" s="1" t="s">
        <v>8</v>
      </c>
      <c r="C451">
        <v>3026</v>
      </c>
      <c r="D451" s="1" t="s">
        <v>13</v>
      </c>
      <c r="E451" s="1">
        <f>IF(Timon_export_20200529_2[[#This Row],[solved]]="f",_xlfn.MAXIFS($C:$C,$A:$A,A451),Timon_export_20200529_2[[#This Row],[time]])</f>
        <v>604937</v>
      </c>
    </row>
    <row r="452" spans="1:5" x14ac:dyDescent="0.25">
      <c r="A452" s="1" t="s">
        <v>18</v>
      </c>
      <c r="B452" s="1" t="s">
        <v>8</v>
      </c>
      <c r="C452">
        <v>3031</v>
      </c>
      <c r="D452" s="1" t="s">
        <v>13</v>
      </c>
      <c r="E452" s="1">
        <f>IF(Timon_export_20200529_2[[#This Row],[solved]]="f",_xlfn.MAXIFS($C:$C,$A:$A,A452),Timon_export_20200529_2[[#This Row],[time]])</f>
        <v>604937</v>
      </c>
    </row>
    <row r="453" spans="1:5" x14ac:dyDescent="0.25">
      <c r="A453" s="1" t="s">
        <v>18</v>
      </c>
      <c r="B453" s="1" t="s">
        <v>8</v>
      </c>
      <c r="C453">
        <v>3034</v>
      </c>
      <c r="D453" s="1" t="s">
        <v>13</v>
      </c>
      <c r="E453" s="1">
        <f>IF(Timon_export_20200529_2[[#This Row],[solved]]="f",_xlfn.MAXIFS($C:$C,$A:$A,A453),Timon_export_20200529_2[[#This Row],[time]])</f>
        <v>604937</v>
      </c>
    </row>
    <row r="454" spans="1:5" x14ac:dyDescent="0.25">
      <c r="A454" s="1" t="s">
        <v>18</v>
      </c>
      <c r="B454" s="1" t="s">
        <v>8</v>
      </c>
      <c r="C454">
        <v>3024</v>
      </c>
      <c r="D454" s="1" t="s">
        <v>13</v>
      </c>
      <c r="E454" s="1">
        <f>IF(Timon_export_20200529_2[[#This Row],[solved]]="f",_xlfn.MAXIFS($C:$C,$A:$A,A454),Timon_export_20200529_2[[#This Row],[time]])</f>
        <v>604937</v>
      </c>
    </row>
    <row r="455" spans="1:5" x14ac:dyDescent="0.25">
      <c r="A455" s="1" t="s">
        <v>18</v>
      </c>
      <c r="B455" s="1" t="s">
        <v>8</v>
      </c>
      <c r="C455">
        <v>3030</v>
      </c>
      <c r="D455" s="1" t="s">
        <v>13</v>
      </c>
      <c r="E455" s="1">
        <f>IF(Timon_export_20200529_2[[#This Row],[solved]]="f",_xlfn.MAXIFS($C:$C,$A:$A,A455),Timon_export_20200529_2[[#This Row],[time]])</f>
        <v>604937</v>
      </c>
    </row>
    <row r="456" spans="1:5" x14ac:dyDescent="0.25">
      <c r="A456" s="1" t="s">
        <v>18</v>
      </c>
      <c r="B456" s="1" t="s">
        <v>8</v>
      </c>
      <c r="C456">
        <v>3031</v>
      </c>
      <c r="D456" s="1" t="s">
        <v>13</v>
      </c>
      <c r="E456" s="1">
        <f>IF(Timon_export_20200529_2[[#This Row],[solved]]="f",_xlfn.MAXIFS($C:$C,$A:$A,A456),Timon_export_20200529_2[[#This Row],[time]])</f>
        <v>604937</v>
      </c>
    </row>
    <row r="457" spans="1:5" x14ac:dyDescent="0.25">
      <c r="A457" s="1" t="s">
        <v>18</v>
      </c>
      <c r="B457" s="1" t="s">
        <v>8</v>
      </c>
      <c r="C457">
        <v>3025</v>
      </c>
      <c r="D457" s="1" t="s">
        <v>13</v>
      </c>
      <c r="E457" s="1">
        <f>IF(Timon_export_20200529_2[[#This Row],[solved]]="f",_xlfn.MAXIFS($C:$C,$A:$A,A457),Timon_export_20200529_2[[#This Row],[time]])</f>
        <v>604937</v>
      </c>
    </row>
    <row r="458" spans="1:5" x14ac:dyDescent="0.25">
      <c r="A458" s="1" t="s">
        <v>18</v>
      </c>
      <c r="B458" s="1" t="s">
        <v>9</v>
      </c>
      <c r="C458">
        <v>60591</v>
      </c>
      <c r="D458" s="1" t="s">
        <v>13</v>
      </c>
      <c r="E458" s="1">
        <f>IF(Timon_export_20200529_2[[#This Row],[solved]]="f",_xlfn.MAXIFS($C:$C,$A:$A,A458),Timon_export_20200529_2[[#This Row],[time]])</f>
        <v>604937</v>
      </c>
    </row>
    <row r="459" spans="1:5" x14ac:dyDescent="0.25">
      <c r="A459" s="1" t="s">
        <v>18</v>
      </c>
      <c r="B459" s="1" t="s">
        <v>9</v>
      </c>
      <c r="C459">
        <v>637</v>
      </c>
      <c r="D459" s="1" t="s">
        <v>6</v>
      </c>
      <c r="E459" s="1">
        <f>IF(Timon_export_20200529_2[[#This Row],[solved]]="f",_xlfn.MAXIFS($C:$C,$A:$A,A459),Timon_export_20200529_2[[#This Row],[time]])</f>
        <v>637</v>
      </c>
    </row>
    <row r="460" spans="1:5" x14ac:dyDescent="0.25">
      <c r="A460" s="1" t="s">
        <v>18</v>
      </c>
      <c r="B460" s="1" t="s">
        <v>9</v>
      </c>
      <c r="C460">
        <v>10154</v>
      </c>
      <c r="D460" s="1" t="s">
        <v>6</v>
      </c>
      <c r="E460" s="1">
        <f>IF(Timon_export_20200529_2[[#This Row],[solved]]="f",_xlfn.MAXIFS($C:$C,$A:$A,A460),Timon_export_20200529_2[[#This Row],[time]])</f>
        <v>10154</v>
      </c>
    </row>
    <row r="461" spans="1:5" x14ac:dyDescent="0.25">
      <c r="A461" s="1" t="s">
        <v>18</v>
      </c>
      <c r="B461" s="1" t="s">
        <v>9</v>
      </c>
      <c r="C461">
        <v>156</v>
      </c>
      <c r="D461" s="1" t="s">
        <v>6</v>
      </c>
      <c r="E461" s="1">
        <f>IF(Timon_export_20200529_2[[#This Row],[solved]]="f",_xlfn.MAXIFS($C:$C,$A:$A,A461),Timon_export_20200529_2[[#This Row],[time]])</f>
        <v>156</v>
      </c>
    </row>
    <row r="462" spans="1:5" x14ac:dyDescent="0.25">
      <c r="A462" s="1" t="s">
        <v>18</v>
      </c>
      <c r="B462" s="1" t="s">
        <v>9</v>
      </c>
      <c r="C462">
        <v>109</v>
      </c>
      <c r="D462" s="1" t="s">
        <v>6</v>
      </c>
      <c r="E462" s="1">
        <f>IF(Timon_export_20200529_2[[#This Row],[solved]]="f",_xlfn.MAXIFS($C:$C,$A:$A,A462),Timon_export_20200529_2[[#This Row],[time]])</f>
        <v>109</v>
      </c>
    </row>
    <row r="463" spans="1:5" x14ac:dyDescent="0.25">
      <c r="A463" s="1" t="s">
        <v>18</v>
      </c>
      <c r="B463" s="1" t="s">
        <v>9</v>
      </c>
      <c r="C463">
        <v>5641</v>
      </c>
      <c r="D463" s="1" t="s">
        <v>6</v>
      </c>
      <c r="E463" s="1">
        <f>IF(Timon_export_20200529_2[[#This Row],[solved]]="f",_xlfn.MAXIFS($C:$C,$A:$A,A463),Timon_export_20200529_2[[#This Row],[time]])</f>
        <v>5641</v>
      </c>
    </row>
    <row r="464" spans="1:5" x14ac:dyDescent="0.25">
      <c r="A464" s="1" t="s">
        <v>18</v>
      </c>
      <c r="B464" s="1" t="s">
        <v>9</v>
      </c>
      <c r="C464">
        <v>15686</v>
      </c>
      <c r="D464" s="1" t="s">
        <v>6</v>
      </c>
      <c r="E464" s="1">
        <f>IF(Timon_export_20200529_2[[#This Row],[solved]]="f",_xlfn.MAXIFS($C:$C,$A:$A,A464),Timon_export_20200529_2[[#This Row],[time]])</f>
        <v>15686</v>
      </c>
    </row>
    <row r="465" spans="1:5" x14ac:dyDescent="0.25">
      <c r="A465" s="1" t="s">
        <v>18</v>
      </c>
      <c r="B465" s="1" t="s">
        <v>9</v>
      </c>
      <c r="C465">
        <v>60875</v>
      </c>
      <c r="D465" s="1" t="s">
        <v>13</v>
      </c>
      <c r="E465" s="1">
        <f>IF(Timon_export_20200529_2[[#This Row],[solved]]="f",_xlfn.MAXIFS($C:$C,$A:$A,A465),Timon_export_20200529_2[[#This Row],[time]])</f>
        <v>604937</v>
      </c>
    </row>
    <row r="466" spans="1:5" x14ac:dyDescent="0.25">
      <c r="A466" s="1" t="s">
        <v>18</v>
      </c>
      <c r="B466" s="1" t="s">
        <v>9</v>
      </c>
      <c r="C466">
        <v>78</v>
      </c>
      <c r="D466" s="1" t="s">
        <v>6</v>
      </c>
      <c r="E466" s="1">
        <f>IF(Timon_export_20200529_2[[#This Row],[solved]]="f",_xlfn.MAXIFS($C:$C,$A:$A,A466),Timon_export_20200529_2[[#This Row],[time]])</f>
        <v>78</v>
      </c>
    </row>
    <row r="467" spans="1:5" x14ac:dyDescent="0.25">
      <c r="A467" s="1" t="s">
        <v>18</v>
      </c>
      <c r="B467" s="1" t="s">
        <v>9</v>
      </c>
      <c r="C467">
        <v>1453</v>
      </c>
      <c r="D467" s="1" t="s">
        <v>6</v>
      </c>
      <c r="E467" s="1">
        <f>IF(Timon_export_20200529_2[[#This Row],[solved]]="f",_xlfn.MAXIFS($C:$C,$A:$A,A467),Timon_export_20200529_2[[#This Row],[time]])</f>
        <v>1453</v>
      </c>
    </row>
    <row r="468" spans="1:5" x14ac:dyDescent="0.25">
      <c r="A468" s="1" t="s">
        <v>18</v>
      </c>
      <c r="B468" s="1" t="s">
        <v>33</v>
      </c>
      <c r="C468">
        <v>498</v>
      </c>
      <c r="D468" s="1" t="s">
        <v>6</v>
      </c>
      <c r="E468" s="1">
        <f>IF(Timon_export_20200529_2[[#This Row],[solved]]="f",_xlfn.MAXIFS($C:$C,$A:$A,A468),Timon_export_20200529_2[[#This Row],[time]])</f>
        <v>498</v>
      </c>
    </row>
    <row r="469" spans="1:5" x14ac:dyDescent="0.25">
      <c r="A469" s="1" t="s">
        <v>18</v>
      </c>
      <c r="B469" s="1" t="s">
        <v>33</v>
      </c>
      <c r="C469">
        <v>496</v>
      </c>
      <c r="D469" s="1" t="s">
        <v>6</v>
      </c>
      <c r="E469" s="1">
        <f>IF(Timon_export_20200529_2[[#This Row],[solved]]="f",_xlfn.MAXIFS($C:$C,$A:$A,A469),Timon_export_20200529_2[[#This Row],[time]])</f>
        <v>496</v>
      </c>
    </row>
    <row r="470" spans="1:5" x14ac:dyDescent="0.25">
      <c r="A470" s="1" t="s">
        <v>18</v>
      </c>
      <c r="B470" s="1" t="s">
        <v>33</v>
      </c>
      <c r="C470">
        <v>252</v>
      </c>
      <c r="D470" s="1" t="s">
        <v>6</v>
      </c>
      <c r="E470" s="1">
        <f>IF(Timon_export_20200529_2[[#This Row],[solved]]="f",_xlfn.MAXIFS($C:$C,$A:$A,A470),Timon_export_20200529_2[[#This Row],[time]])</f>
        <v>252</v>
      </c>
    </row>
    <row r="471" spans="1:5" x14ac:dyDescent="0.25">
      <c r="A471" s="1" t="s">
        <v>18</v>
      </c>
      <c r="B471" s="1" t="s">
        <v>33</v>
      </c>
      <c r="D471" s="1" t="s">
        <v>13</v>
      </c>
      <c r="E471" s="1">
        <f>IF(Timon_export_20200529_2[[#This Row],[solved]]="f",_xlfn.MAXIFS($C:$C,$A:$A,A471),Timon_export_20200529_2[[#This Row],[time]])</f>
        <v>604937</v>
      </c>
    </row>
    <row r="472" spans="1:5" x14ac:dyDescent="0.25">
      <c r="A472" s="1" t="s">
        <v>18</v>
      </c>
      <c r="B472" s="1" t="s">
        <v>33</v>
      </c>
      <c r="D472" s="1" t="s">
        <v>13</v>
      </c>
      <c r="E472" s="1">
        <f>IF(Timon_export_20200529_2[[#This Row],[solved]]="f",_xlfn.MAXIFS($C:$C,$A:$A,A472),Timon_export_20200529_2[[#This Row],[time]])</f>
        <v>604937</v>
      </c>
    </row>
    <row r="473" spans="1:5" x14ac:dyDescent="0.25">
      <c r="A473" s="1" t="s">
        <v>18</v>
      </c>
      <c r="B473" s="1" t="s">
        <v>33</v>
      </c>
      <c r="C473">
        <v>239</v>
      </c>
      <c r="D473" s="1" t="s">
        <v>6</v>
      </c>
      <c r="E473" s="1">
        <f>IF(Timon_export_20200529_2[[#This Row],[solved]]="f",_xlfn.MAXIFS($C:$C,$A:$A,A473),Timon_export_20200529_2[[#This Row],[time]])</f>
        <v>239</v>
      </c>
    </row>
    <row r="474" spans="1:5" x14ac:dyDescent="0.25">
      <c r="A474" s="1" t="s">
        <v>18</v>
      </c>
      <c r="B474" s="1" t="s">
        <v>33</v>
      </c>
      <c r="C474">
        <v>274</v>
      </c>
      <c r="D474" s="1" t="s">
        <v>6</v>
      </c>
      <c r="E474" s="1">
        <f>IF(Timon_export_20200529_2[[#This Row],[solved]]="f",_xlfn.MAXIFS($C:$C,$A:$A,A474),Timon_export_20200529_2[[#This Row],[time]])</f>
        <v>274</v>
      </c>
    </row>
    <row r="475" spans="1:5" x14ac:dyDescent="0.25">
      <c r="A475" s="1" t="s">
        <v>18</v>
      </c>
      <c r="B475" s="1" t="s">
        <v>33</v>
      </c>
      <c r="D475" s="1" t="s">
        <v>13</v>
      </c>
      <c r="E475" s="1">
        <f>IF(Timon_export_20200529_2[[#This Row],[solved]]="f",_xlfn.MAXIFS($C:$C,$A:$A,A475),Timon_export_20200529_2[[#This Row],[time]])</f>
        <v>604937</v>
      </c>
    </row>
    <row r="476" spans="1:5" x14ac:dyDescent="0.25">
      <c r="A476" s="1" t="s">
        <v>18</v>
      </c>
      <c r="B476" s="1" t="s">
        <v>33</v>
      </c>
      <c r="C476">
        <v>265</v>
      </c>
      <c r="D476" s="1" t="s">
        <v>6</v>
      </c>
      <c r="E476" s="1">
        <f>IF(Timon_export_20200529_2[[#This Row],[solved]]="f",_xlfn.MAXIFS($C:$C,$A:$A,A476),Timon_export_20200529_2[[#This Row],[time]])</f>
        <v>265</v>
      </c>
    </row>
    <row r="477" spans="1:5" x14ac:dyDescent="0.25">
      <c r="A477" s="1" t="s">
        <v>18</v>
      </c>
      <c r="B477" s="1" t="s">
        <v>33</v>
      </c>
      <c r="C477">
        <v>292</v>
      </c>
      <c r="D477" s="1" t="s">
        <v>6</v>
      </c>
      <c r="E477" s="1">
        <f>IF(Timon_export_20200529_2[[#This Row],[solved]]="f",_xlfn.MAXIFS($C:$C,$A:$A,A477),Timon_export_20200529_2[[#This Row],[time]])</f>
        <v>292</v>
      </c>
    </row>
    <row r="478" spans="1:5" x14ac:dyDescent="0.25">
      <c r="A478" s="1" t="s">
        <v>18</v>
      </c>
      <c r="B478" s="1" t="s">
        <v>33</v>
      </c>
      <c r="C478">
        <v>323</v>
      </c>
      <c r="D478" s="1" t="s">
        <v>6</v>
      </c>
      <c r="E478" s="1">
        <f>IF(Timon_export_20200529_2[[#This Row],[solved]]="f",_xlfn.MAXIFS($C:$C,$A:$A,A478),Timon_export_20200529_2[[#This Row],[time]])</f>
        <v>323</v>
      </c>
    </row>
    <row r="479" spans="1:5" x14ac:dyDescent="0.25">
      <c r="A479" s="1" t="s">
        <v>18</v>
      </c>
      <c r="B479" s="1" t="s">
        <v>33</v>
      </c>
      <c r="C479">
        <v>229</v>
      </c>
      <c r="D479" s="1" t="s">
        <v>6</v>
      </c>
      <c r="E479" s="1">
        <f>IF(Timon_export_20200529_2[[#This Row],[solved]]="f",_xlfn.MAXIFS($C:$C,$A:$A,A479),Timon_export_20200529_2[[#This Row],[time]])</f>
        <v>229</v>
      </c>
    </row>
    <row r="480" spans="1:5" x14ac:dyDescent="0.25">
      <c r="A480" s="1" t="s">
        <v>18</v>
      </c>
      <c r="B480" s="1" t="s">
        <v>33</v>
      </c>
      <c r="C480">
        <v>186</v>
      </c>
      <c r="D480" s="1" t="s">
        <v>6</v>
      </c>
      <c r="E480" s="1">
        <f>IF(Timon_export_20200529_2[[#This Row],[solved]]="f",_xlfn.MAXIFS($C:$C,$A:$A,A480),Timon_export_20200529_2[[#This Row],[time]])</f>
        <v>186</v>
      </c>
    </row>
    <row r="481" spans="1:5" x14ac:dyDescent="0.25">
      <c r="A481" s="1" t="s">
        <v>18</v>
      </c>
      <c r="B481" s="1" t="s">
        <v>33</v>
      </c>
      <c r="C481">
        <v>414</v>
      </c>
      <c r="D481" s="1" t="s">
        <v>6</v>
      </c>
      <c r="E481" s="1">
        <f>IF(Timon_export_20200529_2[[#This Row],[solved]]="f",_xlfn.MAXIFS($C:$C,$A:$A,A481),Timon_export_20200529_2[[#This Row],[time]])</f>
        <v>414</v>
      </c>
    </row>
    <row r="482" spans="1:5" x14ac:dyDescent="0.25">
      <c r="A482" s="1" t="s">
        <v>18</v>
      </c>
      <c r="B482" s="1" t="s">
        <v>33</v>
      </c>
      <c r="C482">
        <v>169</v>
      </c>
      <c r="D482" s="1" t="s">
        <v>6</v>
      </c>
      <c r="E482" s="1">
        <f>IF(Timon_export_20200529_2[[#This Row],[solved]]="f",_xlfn.MAXIFS($C:$C,$A:$A,A482),Timon_export_20200529_2[[#This Row],[time]])</f>
        <v>169</v>
      </c>
    </row>
    <row r="483" spans="1:5" x14ac:dyDescent="0.25">
      <c r="A483" s="1" t="s">
        <v>18</v>
      </c>
      <c r="B483" s="1" t="s">
        <v>33</v>
      </c>
      <c r="C483">
        <v>268</v>
      </c>
      <c r="D483" s="1" t="s">
        <v>6</v>
      </c>
      <c r="E483" s="1">
        <f>IF(Timon_export_20200529_2[[#This Row],[solved]]="f",_xlfn.MAXIFS($C:$C,$A:$A,A483),Timon_export_20200529_2[[#This Row],[time]])</f>
        <v>268</v>
      </c>
    </row>
    <row r="484" spans="1:5" x14ac:dyDescent="0.25">
      <c r="A484" s="1" t="s">
        <v>18</v>
      </c>
      <c r="B484" s="1" t="s">
        <v>33</v>
      </c>
      <c r="C484">
        <v>380</v>
      </c>
      <c r="D484" s="1" t="s">
        <v>6</v>
      </c>
      <c r="E484" s="1">
        <f>IF(Timon_export_20200529_2[[#This Row],[solved]]="f",_xlfn.MAXIFS($C:$C,$A:$A,A484),Timon_export_20200529_2[[#This Row],[time]])</f>
        <v>380</v>
      </c>
    </row>
    <row r="485" spans="1:5" x14ac:dyDescent="0.25">
      <c r="A485" s="1" t="s">
        <v>18</v>
      </c>
      <c r="B485" s="1" t="s">
        <v>33</v>
      </c>
      <c r="C485">
        <v>264</v>
      </c>
      <c r="D485" s="1" t="s">
        <v>6</v>
      </c>
      <c r="E485" s="1">
        <f>IF(Timon_export_20200529_2[[#This Row],[solved]]="f",_xlfn.MAXIFS($C:$C,$A:$A,A485),Timon_export_20200529_2[[#This Row],[time]])</f>
        <v>264</v>
      </c>
    </row>
    <row r="486" spans="1:5" x14ac:dyDescent="0.25">
      <c r="A486" s="1" t="s">
        <v>18</v>
      </c>
      <c r="B486" s="1" t="s">
        <v>33</v>
      </c>
      <c r="C486">
        <v>161</v>
      </c>
      <c r="D486" s="1" t="s">
        <v>6</v>
      </c>
      <c r="E486" s="1">
        <f>IF(Timon_export_20200529_2[[#This Row],[solved]]="f",_xlfn.MAXIFS($C:$C,$A:$A,A486),Timon_export_20200529_2[[#This Row],[time]])</f>
        <v>161</v>
      </c>
    </row>
    <row r="487" spans="1:5" x14ac:dyDescent="0.25">
      <c r="A487" s="1" t="s">
        <v>18</v>
      </c>
      <c r="B487" s="1" t="s">
        <v>33</v>
      </c>
      <c r="D487" s="1" t="s">
        <v>13</v>
      </c>
      <c r="E487" s="1">
        <f>IF(Timon_export_20200529_2[[#This Row],[solved]]="f",_xlfn.MAXIFS($C:$C,$A:$A,A487),Timon_export_20200529_2[[#This Row],[time]])</f>
        <v>604937</v>
      </c>
    </row>
    <row r="488" spans="1:5" x14ac:dyDescent="0.25">
      <c r="A488" s="1" t="s">
        <v>19</v>
      </c>
      <c r="B488" s="1" t="s">
        <v>5</v>
      </c>
      <c r="C488">
        <v>122819</v>
      </c>
      <c r="D488" s="1" t="s">
        <v>13</v>
      </c>
      <c r="E488" s="1">
        <f>IF(Timon_export_20200529_2[[#This Row],[solved]]="f",_xlfn.MAXIFS($C:$C,$A:$A,A488),Timon_export_20200529_2[[#This Row],[time]])</f>
        <v>609626</v>
      </c>
    </row>
    <row r="489" spans="1:5" x14ac:dyDescent="0.25">
      <c r="A489" s="1" t="s">
        <v>19</v>
      </c>
      <c r="B489" s="1" t="s">
        <v>5</v>
      </c>
      <c r="C489">
        <v>120497</v>
      </c>
      <c r="D489" s="1" t="s">
        <v>13</v>
      </c>
      <c r="E489" s="1">
        <f>IF(Timon_export_20200529_2[[#This Row],[solved]]="f",_xlfn.MAXIFS($C:$C,$A:$A,A489),Timon_export_20200529_2[[#This Row],[time]])</f>
        <v>609626</v>
      </c>
    </row>
    <row r="490" spans="1:5" x14ac:dyDescent="0.25">
      <c r="A490" s="1" t="s">
        <v>19</v>
      </c>
      <c r="B490" s="1" t="s">
        <v>5</v>
      </c>
      <c r="C490">
        <v>122295</v>
      </c>
      <c r="D490" s="1" t="s">
        <v>13</v>
      </c>
      <c r="E490" s="1">
        <f>IF(Timon_export_20200529_2[[#This Row],[solved]]="f",_xlfn.MAXIFS($C:$C,$A:$A,A490),Timon_export_20200529_2[[#This Row],[time]])</f>
        <v>609626</v>
      </c>
    </row>
    <row r="491" spans="1:5" x14ac:dyDescent="0.25">
      <c r="A491" s="1" t="s">
        <v>19</v>
      </c>
      <c r="B491" s="1" t="s">
        <v>5</v>
      </c>
      <c r="C491">
        <v>123598</v>
      </c>
      <c r="D491" s="1" t="s">
        <v>13</v>
      </c>
      <c r="E491" s="1">
        <f>IF(Timon_export_20200529_2[[#This Row],[solved]]="f",_xlfn.MAXIFS($C:$C,$A:$A,A491),Timon_export_20200529_2[[#This Row],[time]])</f>
        <v>609626</v>
      </c>
    </row>
    <row r="492" spans="1:5" x14ac:dyDescent="0.25">
      <c r="A492" s="1" t="s">
        <v>19</v>
      </c>
      <c r="B492" s="1" t="s">
        <v>5</v>
      </c>
      <c r="C492">
        <v>122684</v>
      </c>
      <c r="D492" s="1" t="s">
        <v>13</v>
      </c>
      <c r="E492" s="1">
        <f>IF(Timon_export_20200529_2[[#This Row],[solved]]="f",_xlfn.MAXIFS($C:$C,$A:$A,A492),Timon_export_20200529_2[[#This Row],[time]])</f>
        <v>609626</v>
      </c>
    </row>
    <row r="493" spans="1:5" x14ac:dyDescent="0.25">
      <c r="A493" s="1" t="s">
        <v>19</v>
      </c>
      <c r="B493" s="1" t="s">
        <v>5</v>
      </c>
      <c r="C493">
        <v>122879</v>
      </c>
      <c r="D493" s="1" t="s">
        <v>13</v>
      </c>
      <c r="E493" s="1">
        <f>IF(Timon_export_20200529_2[[#This Row],[solved]]="f",_xlfn.MAXIFS($C:$C,$A:$A,A493),Timon_export_20200529_2[[#This Row],[time]])</f>
        <v>609626</v>
      </c>
    </row>
    <row r="494" spans="1:5" x14ac:dyDescent="0.25">
      <c r="A494" s="1" t="s">
        <v>19</v>
      </c>
      <c r="B494" s="1" t="s">
        <v>5</v>
      </c>
      <c r="C494">
        <v>123552</v>
      </c>
      <c r="D494" s="1" t="s">
        <v>13</v>
      </c>
      <c r="E494" s="1">
        <f>IF(Timon_export_20200529_2[[#This Row],[solved]]="f",_xlfn.MAXIFS($C:$C,$A:$A,A494),Timon_export_20200529_2[[#This Row],[time]])</f>
        <v>609626</v>
      </c>
    </row>
    <row r="495" spans="1:5" x14ac:dyDescent="0.25">
      <c r="A495" s="1" t="s">
        <v>19</v>
      </c>
      <c r="B495" s="1" t="s">
        <v>5</v>
      </c>
      <c r="C495">
        <v>122489</v>
      </c>
      <c r="D495" s="1" t="s">
        <v>13</v>
      </c>
      <c r="E495" s="1">
        <f>IF(Timon_export_20200529_2[[#This Row],[solved]]="f",_xlfn.MAXIFS($C:$C,$A:$A,A495),Timon_export_20200529_2[[#This Row],[time]])</f>
        <v>609626</v>
      </c>
    </row>
    <row r="496" spans="1:5" x14ac:dyDescent="0.25">
      <c r="A496" s="1" t="s">
        <v>19</v>
      </c>
      <c r="B496" s="1" t="s">
        <v>5</v>
      </c>
      <c r="C496">
        <v>122703</v>
      </c>
      <c r="D496" s="1" t="s">
        <v>13</v>
      </c>
      <c r="E496" s="1">
        <f>IF(Timon_export_20200529_2[[#This Row],[solved]]="f",_xlfn.MAXIFS($C:$C,$A:$A,A496),Timon_export_20200529_2[[#This Row],[time]])</f>
        <v>609626</v>
      </c>
    </row>
    <row r="497" spans="1:5" x14ac:dyDescent="0.25">
      <c r="A497" s="1" t="s">
        <v>19</v>
      </c>
      <c r="B497" s="1" t="s">
        <v>5</v>
      </c>
      <c r="C497">
        <v>123166</v>
      </c>
      <c r="D497" s="1" t="s">
        <v>13</v>
      </c>
      <c r="E497" s="1">
        <f>IF(Timon_export_20200529_2[[#This Row],[solved]]="f",_xlfn.MAXIFS($C:$C,$A:$A,A497),Timon_export_20200529_2[[#This Row],[time]])</f>
        <v>609626</v>
      </c>
    </row>
    <row r="498" spans="1:5" x14ac:dyDescent="0.25">
      <c r="A498" s="1" t="s">
        <v>19</v>
      </c>
      <c r="B498" s="1" t="s">
        <v>7</v>
      </c>
      <c r="C498">
        <v>600027</v>
      </c>
      <c r="D498" s="1" t="s">
        <v>6</v>
      </c>
      <c r="E498" s="1">
        <f>IF(Timon_export_20200529_2[[#This Row],[solved]]="f",_xlfn.MAXIFS($C:$C,$A:$A,A498),Timon_export_20200529_2[[#This Row],[time]])</f>
        <v>600027</v>
      </c>
    </row>
    <row r="499" spans="1:5" x14ac:dyDescent="0.25">
      <c r="A499" s="1" t="s">
        <v>19</v>
      </c>
      <c r="B499" s="1" t="s">
        <v>7</v>
      </c>
      <c r="C499">
        <v>600120</v>
      </c>
      <c r="D499" s="1" t="s">
        <v>6</v>
      </c>
      <c r="E499" s="1">
        <f>IF(Timon_export_20200529_2[[#This Row],[solved]]="f",_xlfn.MAXIFS($C:$C,$A:$A,A499),Timon_export_20200529_2[[#This Row],[time]])</f>
        <v>600120</v>
      </c>
    </row>
    <row r="500" spans="1:5" x14ac:dyDescent="0.25">
      <c r="A500" s="1" t="s">
        <v>19</v>
      </c>
      <c r="B500" s="1" t="s">
        <v>7</v>
      </c>
      <c r="C500">
        <v>609626</v>
      </c>
      <c r="D500" s="1" t="s">
        <v>13</v>
      </c>
      <c r="E500" s="1">
        <f>IF(Timon_export_20200529_2[[#This Row],[solved]]="f",_xlfn.MAXIFS($C:$C,$A:$A,A500),Timon_export_20200529_2[[#This Row],[time]])</f>
        <v>609626</v>
      </c>
    </row>
    <row r="501" spans="1:5" x14ac:dyDescent="0.25">
      <c r="A501" s="1" t="s">
        <v>19</v>
      </c>
      <c r="B501" s="1" t="s">
        <v>7</v>
      </c>
      <c r="C501">
        <v>600005</v>
      </c>
      <c r="D501" s="1" t="s">
        <v>6</v>
      </c>
      <c r="E501" s="1">
        <f>IF(Timon_export_20200529_2[[#This Row],[solved]]="f",_xlfn.MAXIFS($C:$C,$A:$A,A501),Timon_export_20200529_2[[#This Row],[time]])</f>
        <v>600005</v>
      </c>
    </row>
    <row r="502" spans="1:5" x14ac:dyDescent="0.25">
      <c r="A502" s="1" t="s">
        <v>19</v>
      </c>
      <c r="B502" s="1" t="s">
        <v>7</v>
      </c>
      <c r="C502">
        <v>600038</v>
      </c>
      <c r="D502" s="1" t="s">
        <v>6</v>
      </c>
      <c r="E502" s="1">
        <f>IF(Timon_export_20200529_2[[#This Row],[solved]]="f",_xlfn.MAXIFS($C:$C,$A:$A,A502),Timon_export_20200529_2[[#This Row],[time]])</f>
        <v>600038</v>
      </c>
    </row>
    <row r="503" spans="1:5" x14ac:dyDescent="0.25">
      <c r="A503" s="1" t="s">
        <v>19</v>
      </c>
      <c r="B503" s="1" t="s">
        <v>7</v>
      </c>
      <c r="C503">
        <v>84446</v>
      </c>
      <c r="D503" s="1" t="s">
        <v>6</v>
      </c>
      <c r="E503" s="1">
        <f>IF(Timon_export_20200529_2[[#This Row],[solved]]="f",_xlfn.MAXIFS($C:$C,$A:$A,A503),Timon_export_20200529_2[[#This Row],[time]])</f>
        <v>84446</v>
      </c>
    </row>
    <row r="504" spans="1:5" x14ac:dyDescent="0.25">
      <c r="A504" s="1" t="s">
        <v>19</v>
      </c>
      <c r="B504" s="1" t="s">
        <v>7</v>
      </c>
      <c r="C504">
        <v>600007</v>
      </c>
      <c r="D504" s="1" t="s">
        <v>6</v>
      </c>
      <c r="E504" s="1">
        <f>IF(Timon_export_20200529_2[[#This Row],[solved]]="f",_xlfn.MAXIFS($C:$C,$A:$A,A504),Timon_export_20200529_2[[#This Row],[time]])</f>
        <v>600007</v>
      </c>
    </row>
    <row r="505" spans="1:5" x14ac:dyDescent="0.25">
      <c r="A505" s="1" t="s">
        <v>19</v>
      </c>
      <c r="B505" s="1" t="s">
        <v>7</v>
      </c>
      <c r="C505">
        <v>600072</v>
      </c>
      <c r="D505" s="1" t="s">
        <v>13</v>
      </c>
      <c r="E505" s="1">
        <f>IF(Timon_export_20200529_2[[#This Row],[solved]]="f",_xlfn.MAXIFS($C:$C,$A:$A,A505),Timon_export_20200529_2[[#This Row],[time]])</f>
        <v>609626</v>
      </c>
    </row>
    <row r="506" spans="1:5" x14ac:dyDescent="0.25">
      <c r="A506" s="1" t="s">
        <v>19</v>
      </c>
      <c r="B506" s="1" t="s">
        <v>7</v>
      </c>
      <c r="C506">
        <v>600031</v>
      </c>
      <c r="D506" s="1" t="s">
        <v>6</v>
      </c>
      <c r="E506" s="1">
        <f>IF(Timon_export_20200529_2[[#This Row],[solved]]="f",_xlfn.MAXIFS($C:$C,$A:$A,A506),Timon_export_20200529_2[[#This Row],[time]])</f>
        <v>600031</v>
      </c>
    </row>
    <row r="507" spans="1:5" x14ac:dyDescent="0.25">
      <c r="A507" s="1" t="s">
        <v>19</v>
      </c>
      <c r="B507" s="1" t="s">
        <v>7</v>
      </c>
      <c r="C507">
        <v>607170</v>
      </c>
      <c r="D507" s="1" t="s">
        <v>6</v>
      </c>
      <c r="E507" s="1">
        <f>IF(Timon_export_20200529_2[[#This Row],[solved]]="f",_xlfn.MAXIFS($C:$C,$A:$A,A507),Timon_export_20200529_2[[#This Row],[time]])</f>
        <v>607170</v>
      </c>
    </row>
    <row r="508" spans="1:5" x14ac:dyDescent="0.25">
      <c r="A508" s="1" t="s">
        <v>19</v>
      </c>
      <c r="B508" s="1" t="s">
        <v>8</v>
      </c>
      <c r="C508">
        <v>3020</v>
      </c>
      <c r="D508" s="1" t="s">
        <v>13</v>
      </c>
      <c r="E508" s="1">
        <f>IF(Timon_export_20200529_2[[#This Row],[solved]]="f",_xlfn.MAXIFS($C:$C,$A:$A,A508),Timon_export_20200529_2[[#This Row],[time]])</f>
        <v>609626</v>
      </c>
    </row>
    <row r="509" spans="1:5" x14ac:dyDescent="0.25">
      <c r="A509" s="1" t="s">
        <v>19</v>
      </c>
      <c r="B509" s="1" t="s">
        <v>8</v>
      </c>
      <c r="C509">
        <v>3030</v>
      </c>
      <c r="D509" s="1" t="s">
        <v>13</v>
      </c>
      <c r="E509" s="1">
        <f>IF(Timon_export_20200529_2[[#This Row],[solved]]="f",_xlfn.MAXIFS($C:$C,$A:$A,A509),Timon_export_20200529_2[[#This Row],[time]])</f>
        <v>609626</v>
      </c>
    </row>
    <row r="510" spans="1:5" x14ac:dyDescent="0.25">
      <c r="A510" s="1" t="s">
        <v>19</v>
      </c>
      <c r="B510" s="1" t="s">
        <v>8</v>
      </c>
      <c r="C510">
        <v>3032</v>
      </c>
      <c r="D510" s="1" t="s">
        <v>13</v>
      </c>
      <c r="E510" s="1">
        <f>IF(Timon_export_20200529_2[[#This Row],[solved]]="f",_xlfn.MAXIFS($C:$C,$A:$A,A510),Timon_export_20200529_2[[#This Row],[time]])</f>
        <v>609626</v>
      </c>
    </row>
    <row r="511" spans="1:5" x14ac:dyDescent="0.25">
      <c r="A511" s="1" t="s">
        <v>19</v>
      </c>
      <c r="B511" s="1" t="s">
        <v>8</v>
      </c>
      <c r="C511">
        <v>3030</v>
      </c>
      <c r="D511" s="1" t="s">
        <v>13</v>
      </c>
      <c r="E511" s="1">
        <f>IF(Timon_export_20200529_2[[#This Row],[solved]]="f",_xlfn.MAXIFS($C:$C,$A:$A,A511),Timon_export_20200529_2[[#This Row],[time]])</f>
        <v>609626</v>
      </c>
    </row>
    <row r="512" spans="1:5" x14ac:dyDescent="0.25">
      <c r="A512" s="1" t="s">
        <v>19</v>
      </c>
      <c r="B512" s="1" t="s">
        <v>8</v>
      </c>
      <c r="C512">
        <v>3026</v>
      </c>
      <c r="D512" s="1" t="s">
        <v>13</v>
      </c>
      <c r="E512" s="1">
        <f>IF(Timon_export_20200529_2[[#This Row],[solved]]="f",_xlfn.MAXIFS($C:$C,$A:$A,A512),Timon_export_20200529_2[[#This Row],[time]])</f>
        <v>609626</v>
      </c>
    </row>
    <row r="513" spans="1:5" x14ac:dyDescent="0.25">
      <c r="A513" s="1" t="s">
        <v>19</v>
      </c>
      <c r="B513" s="1" t="s">
        <v>8</v>
      </c>
      <c r="C513">
        <v>3025</v>
      </c>
      <c r="D513" s="1" t="s">
        <v>13</v>
      </c>
      <c r="E513" s="1">
        <f>IF(Timon_export_20200529_2[[#This Row],[solved]]="f",_xlfn.MAXIFS($C:$C,$A:$A,A513),Timon_export_20200529_2[[#This Row],[time]])</f>
        <v>609626</v>
      </c>
    </row>
    <row r="514" spans="1:5" x14ac:dyDescent="0.25">
      <c r="A514" s="1" t="s">
        <v>19</v>
      </c>
      <c r="B514" s="1" t="s">
        <v>8</v>
      </c>
      <c r="C514">
        <v>3025</v>
      </c>
      <c r="D514" s="1" t="s">
        <v>13</v>
      </c>
      <c r="E514" s="1">
        <f>IF(Timon_export_20200529_2[[#This Row],[solved]]="f",_xlfn.MAXIFS($C:$C,$A:$A,A514),Timon_export_20200529_2[[#This Row],[time]])</f>
        <v>609626</v>
      </c>
    </row>
    <row r="515" spans="1:5" x14ac:dyDescent="0.25">
      <c r="A515" s="1" t="s">
        <v>19</v>
      </c>
      <c r="B515" s="1" t="s">
        <v>8</v>
      </c>
      <c r="C515">
        <v>3024</v>
      </c>
      <c r="D515" s="1" t="s">
        <v>13</v>
      </c>
      <c r="E515" s="1">
        <f>IF(Timon_export_20200529_2[[#This Row],[solved]]="f",_xlfn.MAXIFS($C:$C,$A:$A,A515),Timon_export_20200529_2[[#This Row],[time]])</f>
        <v>609626</v>
      </c>
    </row>
    <row r="516" spans="1:5" x14ac:dyDescent="0.25">
      <c r="A516" s="1" t="s">
        <v>19</v>
      </c>
      <c r="B516" s="1" t="s">
        <v>8</v>
      </c>
      <c r="C516">
        <v>3026</v>
      </c>
      <c r="D516" s="1" t="s">
        <v>13</v>
      </c>
      <c r="E516" s="1">
        <f>IF(Timon_export_20200529_2[[#This Row],[solved]]="f",_xlfn.MAXIFS($C:$C,$A:$A,A516),Timon_export_20200529_2[[#This Row],[time]])</f>
        <v>609626</v>
      </c>
    </row>
    <row r="517" spans="1:5" x14ac:dyDescent="0.25">
      <c r="A517" s="1" t="s">
        <v>19</v>
      </c>
      <c r="B517" s="1" t="s">
        <v>8</v>
      </c>
      <c r="C517">
        <v>3027</v>
      </c>
      <c r="D517" s="1" t="s">
        <v>13</v>
      </c>
      <c r="E517" s="1">
        <f>IF(Timon_export_20200529_2[[#This Row],[solved]]="f",_xlfn.MAXIFS($C:$C,$A:$A,A517),Timon_export_20200529_2[[#This Row],[time]])</f>
        <v>609626</v>
      </c>
    </row>
    <row r="518" spans="1:5" x14ac:dyDescent="0.25">
      <c r="A518" s="1" t="s">
        <v>19</v>
      </c>
      <c r="B518" s="1" t="s">
        <v>9</v>
      </c>
      <c r="D518" s="1" t="s">
        <v>13</v>
      </c>
      <c r="E518" s="1">
        <f>IF(Timon_export_20200529_2[[#This Row],[solved]]="f",_xlfn.MAXIFS($C:$C,$A:$A,A518),Timon_export_20200529_2[[#This Row],[time]])</f>
        <v>609626</v>
      </c>
    </row>
    <row r="519" spans="1:5" x14ac:dyDescent="0.25">
      <c r="A519" s="1" t="s">
        <v>19</v>
      </c>
      <c r="B519" s="1" t="s">
        <v>9</v>
      </c>
      <c r="C519">
        <v>60528</v>
      </c>
      <c r="D519" s="1" t="s">
        <v>13</v>
      </c>
      <c r="E519" s="1">
        <f>IF(Timon_export_20200529_2[[#This Row],[solved]]="f",_xlfn.MAXIFS($C:$C,$A:$A,A519),Timon_export_20200529_2[[#This Row],[time]])</f>
        <v>609626</v>
      </c>
    </row>
    <row r="520" spans="1:5" x14ac:dyDescent="0.25">
      <c r="A520" s="1" t="s">
        <v>19</v>
      </c>
      <c r="B520" s="1" t="s">
        <v>9</v>
      </c>
      <c r="C520">
        <v>60578</v>
      </c>
      <c r="D520" s="1" t="s">
        <v>13</v>
      </c>
      <c r="E520" s="1">
        <f>IF(Timon_export_20200529_2[[#This Row],[solved]]="f",_xlfn.MAXIFS($C:$C,$A:$A,A520),Timon_export_20200529_2[[#This Row],[time]])</f>
        <v>609626</v>
      </c>
    </row>
    <row r="521" spans="1:5" x14ac:dyDescent="0.25">
      <c r="A521" s="1" t="s">
        <v>19</v>
      </c>
      <c r="B521" s="1" t="s">
        <v>9</v>
      </c>
      <c r="C521">
        <v>40703</v>
      </c>
      <c r="D521" s="1" t="s">
        <v>6</v>
      </c>
      <c r="E521" s="1">
        <f>IF(Timon_export_20200529_2[[#This Row],[solved]]="f",_xlfn.MAXIFS($C:$C,$A:$A,A521),Timon_export_20200529_2[[#This Row],[time]])</f>
        <v>40703</v>
      </c>
    </row>
    <row r="522" spans="1:5" x14ac:dyDescent="0.25">
      <c r="A522" s="1" t="s">
        <v>19</v>
      </c>
      <c r="B522" s="1" t="s">
        <v>9</v>
      </c>
      <c r="C522">
        <v>60625</v>
      </c>
      <c r="D522" s="1" t="s">
        <v>13</v>
      </c>
      <c r="E522" s="1">
        <f>IF(Timon_export_20200529_2[[#This Row],[solved]]="f",_xlfn.MAXIFS($C:$C,$A:$A,A522),Timon_export_20200529_2[[#This Row],[time]])</f>
        <v>609626</v>
      </c>
    </row>
    <row r="523" spans="1:5" x14ac:dyDescent="0.25">
      <c r="A523" s="1" t="s">
        <v>19</v>
      </c>
      <c r="B523" s="1" t="s">
        <v>9</v>
      </c>
      <c r="C523">
        <v>60674</v>
      </c>
      <c r="D523" s="1" t="s">
        <v>13</v>
      </c>
      <c r="E523" s="1">
        <f>IF(Timon_export_20200529_2[[#This Row],[solved]]="f",_xlfn.MAXIFS($C:$C,$A:$A,A523),Timon_export_20200529_2[[#This Row],[time]])</f>
        <v>609626</v>
      </c>
    </row>
    <row r="524" spans="1:5" x14ac:dyDescent="0.25">
      <c r="A524" s="1" t="s">
        <v>19</v>
      </c>
      <c r="B524" s="1" t="s">
        <v>9</v>
      </c>
      <c r="C524">
        <v>60687</v>
      </c>
      <c r="D524" s="1" t="s">
        <v>13</v>
      </c>
      <c r="E524" s="1">
        <f>IF(Timon_export_20200529_2[[#This Row],[solved]]="f",_xlfn.MAXIFS($C:$C,$A:$A,A524),Timon_export_20200529_2[[#This Row],[time]])</f>
        <v>609626</v>
      </c>
    </row>
    <row r="525" spans="1:5" x14ac:dyDescent="0.25">
      <c r="A525" s="1" t="s">
        <v>19</v>
      </c>
      <c r="B525" s="1" t="s">
        <v>9</v>
      </c>
      <c r="C525">
        <v>60840</v>
      </c>
      <c r="D525" s="1" t="s">
        <v>13</v>
      </c>
      <c r="E525" s="1">
        <f>IF(Timon_export_20200529_2[[#This Row],[solved]]="f",_xlfn.MAXIFS($C:$C,$A:$A,A525),Timon_export_20200529_2[[#This Row],[time]])</f>
        <v>609626</v>
      </c>
    </row>
    <row r="526" spans="1:5" x14ac:dyDescent="0.25">
      <c r="A526" s="1" t="s">
        <v>19</v>
      </c>
      <c r="B526" s="1" t="s">
        <v>9</v>
      </c>
      <c r="C526">
        <v>60562</v>
      </c>
      <c r="D526" s="1" t="s">
        <v>13</v>
      </c>
      <c r="E526" s="1">
        <f>IF(Timon_export_20200529_2[[#This Row],[solved]]="f",_xlfn.MAXIFS($C:$C,$A:$A,A526),Timon_export_20200529_2[[#This Row],[time]])</f>
        <v>609626</v>
      </c>
    </row>
    <row r="527" spans="1:5" x14ac:dyDescent="0.25">
      <c r="A527" s="1" t="s">
        <v>19</v>
      </c>
      <c r="B527" s="1" t="s">
        <v>9</v>
      </c>
      <c r="C527">
        <v>2344</v>
      </c>
      <c r="D527" s="1" t="s">
        <v>6</v>
      </c>
      <c r="E527" s="1">
        <f>IF(Timon_export_20200529_2[[#This Row],[solved]]="f",_xlfn.MAXIFS($C:$C,$A:$A,A527),Timon_export_20200529_2[[#This Row],[time]])</f>
        <v>2344</v>
      </c>
    </row>
    <row r="528" spans="1:5" x14ac:dyDescent="0.25">
      <c r="A528" s="1" t="s">
        <v>19</v>
      </c>
      <c r="B528" s="1" t="s">
        <v>9</v>
      </c>
      <c r="D528" s="1" t="s">
        <v>13</v>
      </c>
      <c r="E528" s="1">
        <f>IF(Timon_export_20200529_2[[#This Row],[solved]]="f",_xlfn.MAXIFS($C:$C,$A:$A,A528),Timon_export_20200529_2[[#This Row],[time]])</f>
        <v>609626</v>
      </c>
    </row>
    <row r="529" spans="1:5" x14ac:dyDescent="0.25">
      <c r="A529" s="1" t="s">
        <v>19</v>
      </c>
      <c r="B529" s="1" t="s">
        <v>9</v>
      </c>
      <c r="C529">
        <v>607393</v>
      </c>
      <c r="D529" s="1" t="s">
        <v>13</v>
      </c>
      <c r="E529" s="1">
        <f>IF(Timon_export_20200529_2[[#This Row],[solved]]="f",_xlfn.MAXIFS($C:$C,$A:$A,A529),Timon_export_20200529_2[[#This Row],[time]])</f>
        <v>609626</v>
      </c>
    </row>
    <row r="530" spans="1:5" x14ac:dyDescent="0.25">
      <c r="A530" s="1" t="s">
        <v>19</v>
      </c>
      <c r="B530" s="1" t="s">
        <v>33</v>
      </c>
      <c r="C530">
        <v>206</v>
      </c>
      <c r="D530" s="1" t="s">
        <v>6</v>
      </c>
      <c r="E530" s="1">
        <f>IF(Timon_export_20200529_2[[#This Row],[solved]]="f",_xlfn.MAXIFS($C:$C,$A:$A,A530),Timon_export_20200529_2[[#This Row],[time]])</f>
        <v>206</v>
      </c>
    </row>
    <row r="531" spans="1:5" x14ac:dyDescent="0.25">
      <c r="A531" s="1" t="s">
        <v>19</v>
      </c>
      <c r="B531" s="1" t="s">
        <v>33</v>
      </c>
      <c r="D531" s="1" t="s">
        <v>13</v>
      </c>
      <c r="E531" s="1">
        <f>IF(Timon_export_20200529_2[[#This Row],[solved]]="f",_xlfn.MAXIFS($C:$C,$A:$A,A531),Timon_export_20200529_2[[#This Row],[time]])</f>
        <v>609626</v>
      </c>
    </row>
    <row r="532" spans="1:5" x14ac:dyDescent="0.25">
      <c r="A532" s="1" t="s">
        <v>19</v>
      </c>
      <c r="B532" s="1" t="s">
        <v>33</v>
      </c>
      <c r="D532" s="1" t="s">
        <v>13</v>
      </c>
      <c r="E532" s="1">
        <f>IF(Timon_export_20200529_2[[#This Row],[solved]]="f",_xlfn.MAXIFS($C:$C,$A:$A,A532),Timon_export_20200529_2[[#This Row],[time]])</f>
        <v>609626</v>
      </c>
    </row>
    <row r="533" spans="1:5" x14ac:dyDescent="0.25">
      <c r="A533" s="1" t="s">
        <v>19</v>
      </c>
      <c r="B533" s="1" t="s">
        <v>33</v>
      </c>
      <c r="C533">
        <v>223</v>
      </c>
      <c r="D533" s="1" t="s">
        <v>6</v>
      </c>
      <c r="E533" s="1">
        <f>IF(Timon_export_20200529_2[[#This Row],[solved]]="f",_xlfn.MAXIFS($C:$C,$A:$A,A533),Timon_export_20200529_2[[#This Row],[time]])</f>
        <v>223</v>
      </c>
    </row>
    <row r="534" spans="1:5" x14ac:dyDescent="0.25">
      <c r="A534" s="1" t="s">
        <v>19</v>
      </c>
      <c r="B534" s="1" t="s">
        <v>33</v>
      </c>
      <c r="D534" s="1" t="s">
        <v>13</v>
      </c>
      <c r="E534" s="1">
        <f>IF(Timon_export_20200529_2[[#This Row],[solved]]="f",_xlfn.MAXIFS($C:$C,$A:$A,A534),Timon_export_20200529_2[[#This Row],[time]])</f>
        <v>609626</v>
      </c>
    </row>
    <row r="535" spans="1:5" x14ac:dyDescent="0.25">
      <c r="A535" s="1" t="s">
        <v>19</v>
      </c>
      <c r="B535" s="1" t="s">
        <v>33</v>
      </c>
      <c r="C535">
        <v>137</v>
      </c>
      <c r="D535" s="1" t="s">
        <v>6</v>
      </c>
      <c r="E535" s="1">
        <f>IF(Timon_export_20200529_2[[#This Row],[solved]]="f",_xlfn.MAXIFS($C:$C,$A:$A,A535),Timon_export_20200529_2[[#This Row],[time]])</f>
        <v>137</v>
      </c>
    </row>
    <row r="536" spans="1:5" x14ac:dyDescent="0.25">
      <c r="A536" s="1" t="s">
        <v>19</v>
      </c>
      <c r="B536" s="1" t="s">
        <v>33</v>
      </c>
      <c r="C536">
        <v>295</v>
      </c>
      <c r="D536" s="1" t="s">
        <v>6</v>
      </c>
      <c r="E536" s="1">
        <f>IF(Timon_export_20200529_2[[#This Row],[solved]]="f",_xlfn.MAXIFS($C:$C,$A:$A,A536),Timon_export_20200529_2[[#This Row],[time]])</f>
        <v>295</v>
      </c>
    </row>
    <row r="537" spans="1:5" x14ac:dyDescent="0.25">
      <c r="A537" s="1" t="s">
        <v>19</v>
      </c>
      <c r="B537" s="1" t="s">
        <v>33</v>
      </c>
      <c r="D537" s="1" t="s">
        <v>13</v>
      </c>
      <c r="E537" s="1">
        <f>IF(Timon_export_20200529_2[[#This Row],[solved]]="f",_xlfn.MAXIFS($C:$C,$A:$A,A537),Timon_export_20200529_2[[#This Row],[time]])</f>
        <v>609626</v>
      </c>
    </row>
    <row r="538" spans="1:5" x14ac:dyDescent="0.25">
      <c r="A538" s="1" t="s">
        <v>19</v>
      </c>
      <c r="B538" s="1" t="s">
        <v>33</v>
      </c>
      <c r="C538">
        <v>350</v>
      </c>
      <c r="D538" s="1" t="s">
        <v>6</v>
      </c>
      <c r="E538" s="1">
        <f>IF(Timon_export_20200529_2[[#This Row],[solved]]="f",_xlfn.MAXIFS($C:$C,$A:$A,A538),Timon_export_20200529_2[[#This Row],[time]])</f>
        <v>350</v>
      </c>
    </row>
    <row r="539" spans="1:5" x14ac:dyDescent="0.25">
      <c r="A539" s="1" t="s">
        <v>19</v>
      </c>
      <c r="B539" s="1" t="s">
        <v>33</v>
      </c>
      <c r="D539" s="1" t="s">
        <v>13</v>
      </c>
      <c r="E539" s="1">
        <f>IF(Timon_export_20200529_2[[#This Row],[solved]]="f",_xlfn.MAXIFS($C:$C,$A:$A,A539),Timon_export_20200529_2[[#This Row],[time]])</f>
        <v>609626</v>
      </c>
    </row>
    <row r="540" spans="1:5" x14ac:dyDescent="0.25">
      <c r="A540" s="1" t="s">
        <v>19</v>
      </c>
      <c r="B540" s="1" t="s">
        <v>33</v>
      </c>
      <c r="C540">
        <v>322</v>
      </c>
      <c r="D540" s="1" t="s">
        <v>6</v>
      </c>
      <c r="E540" s="1">
        <f>IF(Timon_export_20200529_2[[#This Row],[solved]]="f",_xlfn.MAXIFS($C:$C,$A:$A,A540),Timon_export_20200529_2[[#This Row],[time]])</f>
        <v>322</v>
      </c>
    </row>
    <row r="541" spans="1:5" x14ac:dyDescent="0.25">
      <c r="A541" s="1" t="s">
        <v>19</v>
      </c>
      <c r="B541" s="1" t="s">
        <v>33</v>
      </c>
      <c r="C541">
        <v>243</v>
      </c>
      <c r="D541" s="1" t="s">
        <v>6</v>
      </c>
      <c r="E541" s="1">
        <f>IF(Timon_export_20200529_2[[#This Row],[solved]]="f",_xlfn.MAXIFS($C:$C,$A:$A,A541),Timon_export_20200529_2[[#This Row],[time]])</f>
        <v>243</v>
      </c>
    </row>
    <row r="542" spans="1:5" x14ac:dyDescent="0.25">
      <c r="A542" s="1" t="s">
        <v>19</v>
      </c>
      <c r="B542" s="1" t="s">
        <v>33</v>
      </c>
      <c r="D542" s="1" t="s">
        <v>13</v>
      </c>
      <c r="E542" s="1">
        <f>IF(Timon_export_20200529_2[[#This Row],[solved]]="f",_xlfn.MAXIFS($C:$C,$A:$A,A542),Timon_export_20200529_2[[#This Row],[time]])</f>
        <v>609626</v>
      </c>
    </row>
    <row r="543" spans="1:5" x14ac:dyDescent="0.25">
      <c r="A543" s="1" t="s">
        <v>19</v>
      </c>
      <c r="B543" s="1" t="s">
        <v>33</v>
      </c>
      <c r="C543">
        <v>215</v>
      </c>
      <c r="D543" s="1" t="s">
        <v>6</v>
      </c>
      <c r="E543" s="1">
        <f>IF(Timon_export_20200529_2[[#This Row],[solved]]="f",_xlfn.MAXIFS($C:$C,$A:$A,A543),Timon_export_20200529_2[[#This Row],[time]])</f>
        <v>215</v>
      </c>
    </row>
    <row r="544" spans="1:5" x14ac:dyDescent="0.25">
      <c r="A544" s="1" t="s">
        <v>19</v>
      </c>
      <c r="B544" s="1" t="s">
        <v>33</v>
      </c>
      <c r="C544">
        <v>307</v>
      </c>
      <c r="D544" s="1" t="s">
        <v>6</v>
      </c>
      <c r="E544" s="1">
        <f>IF(Timon_export_20200529_2[[#This Row],[solved]]="f",_xlfn.MAXIFS($C:$C,$A:$A,A544),Timon_export_20200529_2[[#This Row],[time]])</f>
        <v>307</v>
      </c>
    </row>
    <row r="545" spans="1:5" x14ac:dyDescent="0.25">
      <c r="A545" s="1" t="s">
        <v>19</v>
      </c>
      <c r="B545" s="1" t="s">
        <v>33</v>
      </c>
      <c r="D545" s="1" t="s">
        <v>13</v>
      </c>
      <c r="E545" s="1">
        <f>IF(Timon_export_20200529_2[[#This Row],[solved]]="f",_xlfn.MAXIFS($C:$C,$A:$A,A545),Timon_export_20200529_2[[#This Row],[time]])</f>
        <v>609626</v>
      </c>
    </row>
    <row r="546" spans="1:5" x14ac:dyDescent="0.25">
      <c r="A546" s="1" t="s">
        <v>19</v>
      </c>
      <c r="B546" s="1" t="s">
        <v>33</v>
      </c>
      <c r="D546" s="1" t="s">
        <v>13</v>
      </c>
      <c r="E546" s="1">
        <f>IF(Timon_export_20200529_2[[#This Row],[solved]]="f",_xlfn.MAXIFS($C:$C,$A:$A,A546),Timon_export_20200529_2[[#This Row],[time]])</f>
        <v>609626</v>
      </c>
    </row>
    <row r="547" spans="1:5" x14ac:dyDescent="0.25">
      <c r="A547" s="1" t="s">
        <v>19</v>
      </c>
      <c r="B547" s="1" t="s">
        <v>33</v>
      </c>
      <c r="C547">
        <v>383</v>
      </c>
      <c r="D547" s="1" t="s">
        <v>6</v>
      </c>
      <c r="E547" s="1">
        <f>IF(Timon_export_20200529_2[[#This Row],[solved]]="f",_xlfn.MAXIFS($C:$C,$A:$A,A547),Timon_export_20200529_2[[#This Row],[time]])</f>
        <v>383</v>
      </c>
    </row>
    <row r="548" spans="1:5" x14ac:dyDescent="0.25">
      <c r="A548" s="1" t="s">
        <v>20</v>
      </c>
      <c r="B548" s="1" t="s">
        <v>5</v>
      </c>
      <c r="C548">
        <v>124109</v>
      </c>
      <c r="D548" s="1" t="s">
        <v>13</v>
      </c>
      <c r="E548" s="1">
        <f>IF(Timon_export_20200529_2[[#This Row],[solved]]="f",_xlfn.MAXIFS($C:$C,$A:$A,A548),Timon_export_20200529_2[[#This Row],[time]])</f>
        <v>600050</v>
      </c>
    </row>
    <row r="549" spans="1:5" x14ac:dyDescent="0.25">
      <c r="A549" s="1" t="s">
        <v>20</v>
      </c>
      <c r="B549" s="1" t="s">
        <v>5</v>
      </c>
      <c r="C549">
        <v>1389</v>
      </c>
      <c r="D549" s="1" t="s">
        <v>6</v>
      </c>
      <c r="E549" s="1">
        <f>IF(Timon_export_20200529_2[[#This Row],[solved]]="f",_xlfn.MAXIFS($C:$C,$A:$A,A549),Timon_export_20200529_2[[#This Row],[time]])</f>
        <v>1389</v>
      </c>
    </row>
    <row r="550" spans="1:5" x14ac:dyDescent="0.25">
      <c r="A550" s="1" t="s">
        <v>20</v>
      </c>
      <c r="B550" s="1" t="s">
        <v>5</v>
      </c>
      <c r="C550">
        <v>22521</v>
      </c>
      <c r="D550" s="1" t="s">
        <v>6</v>
      </c>
      <c r="E550" s="1">
        <f>IF(Timon_export_20200529_2[[#This Row],[solved]]="f",_xlfn.MAXIFS($C:$C,$A:$A,A550),Timon_export_20200529_2[[#This Row],[time]])</f>
        <v>22521</v>
      </c>
    </row>
    <row r="551" spans="1:5" x14ac:dyDescent="0.25">
      <c r="A551" s="1" t="s">
        <v>20</v>
      </c>
      <c r="B551" s="1" t="s">
        <v>5</v>
      </c>
      <c r="C551">
        <v>123906</v>
      </c>
      <c r="D551" s="1" t="s">
        <v>13</v>
      </c>
      <c r="E551" s="1">
        <f>IF(Timon_export_20200529_2[[#This Row],[solved]]="f",_xlfn.MAXIFS($C:$C,$A:$A,A551),Timon_export_20200529_2[[#This Row],[time]])</f>
        <v>600050</v>
      </c>
    </row>
    <row r="552" spans="1:5" x14ac:dyDescent="0.25">
      <c r="A552" s="1" t="s">
        <v>20</v>
      </c>
      <c r="B552" s="1" t="s">
        <v>5</v>
      </c>
      <c r="C552">
        <v>1550</v>
      </c>
      <c r="D552" s="1" t="s">
        <v>6</v>
      </c>
      <c r="E552" s="1">
        <f>IF(Timon_export_20200529_2[[#This Row],[solved]]="f",_xlfn.MAXIFS($C:$C,$A:$A,A552),Timon_export_20200529_2[[#This Row],[time]])</f>
        <v>1550</v>
      </c>
    </row>
    <row r="553" spans="1:5" x14ac:dyDescent="0.25">
      <c r="A553" s="1" t="s">
        <v>20</v>
      </c>
      <c r="B553" s="1" t="s">
        <v>5</v>
      </c>
      <c r="C553">
        <v>318</v>
      </c>
      <c r="D553" s="1" t="s">
        <v>6</v>
      </c>
      <c r="E553" s="1">
        <f>IF(Timon_export_20200529_2[[#This Row],[solved]]="f",_xlfn.MAXIFS($C:$C,$A:$A,A553),Timon_export_20200529_2[[#This Row],[time]])</f>
        <v>318</v>
      </c>
    </row>
    <row r="554" spans="1:5" x14ac:dyDescent="0.25">
      <c r="A554" s="1" t="s">
        <v>20</v>
      </c>
      <c r="B554" s="1" t="s">
        <v>5</v>
      </c>
      <c r="C554">
        <v>3253</v>
      </c>
      <c r="D554" s="1" t="s">
        <v>6</v>
      </c>
      <c r="E554" s="1">
        <f>IF(Timon_export_20200529_2[[#This Row],[solved]]="f",_xlfn.MAXIFS($C:$C,$A:$A,A554),Timon_export_20200529_2[[#This Row],[time]])</f>
        <v>3253</v>
      </c>
    </row>
    <row r="555" spans="1:5" x14ac:dyDescent="0.25">
      <c r="A555" s="1" t="s">
        <v>20</v>
      </c>
      <c r="B555" s="1" t="s">
        <v>5</v>
      </c>
      <c r="C555">
        <v>37041</v>
      </c>
      <c r="D555" s="1" t="s">
        <v>6</v>
      </c>
      <c r="E555" s="1">
        <f>IF(Timon_export_20200529_2[[#This Row],[solved]]="f",_xlfn.MAXIFS($C:$C,$A:$A,A555),Timon_export_20200529_2[[#This Row],[time]])</f>
        <v>37041</v>
      </c>
    </row>
    <row r="556" spans="1:5" x14ac:dyDescent="0.25">
      <c r="A556" s="1" t="s">
        <v>20</v>
      </c>
      <c r="B556" s="1" t="s">
        <v>5</v>
      </c>
      <c r="C556">
        <v>123655</v>
      </c>
      <c r="D556" s="1" t="s">
        <v>13</v>
      </c>
      <c r="E556" s="1">
        <f>IF(Timon_export_20200529_2[[#This Row],[solved]]="f",_xlfn.MAXIFS($C:$C,$A:$A,A556),Timon_export_20200529_2[[#This Row],[time]])</f>
        <v>600050</v>
      </c>
    </row>
    <row r="557" spans="1:5" x14ac:dyDescent="0.25">
      <c r="A557" s="1" t="s">
        <v>20</v>
      </c>
      <c r="B557" s="1" t="s">
        <v>5</v>
      </c>
      <c r="C557">
        <v>122177</v>
      </c>
      <c r="D557" s="1" t="s">
        <v>13</v>
      </c>
      <c r="E557" s="1">
        <f>IF(Timon_export_20200529_2[[#This Row],[solved]]="f",_xlfn.MAXIFS($C:$C,$A:$A,A557),Timon_export_20200529_2[[#This Row],[time]])</f>
        <v>600050</v>
      </c>
    </row>
    <row r="558" spans="1:5" x14ac:dyDescent="0.25">
      <c r="A558" s="1" t="s">
        <v>20</v>
      </c>
      <c r="B558" s="1" t="s">
        <v>7</v>
      </c>
      <c r="C558">
        <v>600050</v>
      </c>
      <c r="D558" s="1" t="s">
        <v>6</v>
      </c>
      <c r="E558" s="1">
        <f>IF(Timon_export_20200529_2[[#This Row],[solved]]="f",_xlfn.MAXIFS($C:$C,$A:$A,A558),Timon_export_20200529_2[[#This Row],[time]])</f>
        <v>600050</v>
      </c>
    </row>
    <row r="559" spans="1:5" x14ac:dyDescent="0.25">
      <c r="A559" s="1" t="s">
        <v>20</v>
      </c>
      <c r="B559" s="1" t="s">
        <v>7</v>
      </c>
      <c r="C559">
        <v>3032</v>
      </c>
      <c r="D559" s="1" t="s">
        <v>6</v>
      </c>
      <c r="E559" s="1">
        <f>IF(Timon_export_20200529_2[[#This Row],[solved]]="f",_xlfn.MAXIFS($C:$C,$A:$A,A559),Timon_export_20200529_2[[#This Row],[time]])</f>
        <v>3032</v>
      </c>
    </row>
    <row r="560" spans="1:5" x14ac:dyDescent="0.25">
      <c r="A560" s="1" t="s">
        <v>20</v>
      </c>
      <c r="B560" s="1" t="s">
        <v>7</v>
      </c>
      <c r="C560">
        <v>600009</v>
      </c>
      <c r="D560" s="1" t="s">
        <v>6</v>
      </c>
      <c r="E560" s="1">
        <f>IF(Timon_export_20200529_2[[#This Row],[solved]]="f",_xlfn.MAXIFS($C:$C,$A:$A,A560),Timon_export_20200529_2[[#This Row],[time]])</f>
        <v>600009</v>
      </c>
    </row>
    <row r="561" spans="1:5" x14ac:dyDescent="0.25">
      <c r="A561" s="1" t="s">
        <v>20</v>
      </c>
      <c r="B561" s="1" t="s">
        <v>7</v>
      </c>
      <c r="C561">
        <v>930</v>
      </c>
      <c r="D561" s="1" t="s">
        <v>6</v>
      </c>
      <c r="E561" s="1">
        <f>IF(Timon_export_20200529_2[[#This Row],[solved]]="f",_xlfn.MAXIFS($C:$C,$A:$A,A561),Timon_export_20200529_2[[#This Row],[time]])</f>
        <v>930</v>
      </c>
    </row>
    <row r="562" spans="1:5" x14ac:dyDescent="0.25">
      <c r="A562" s="1" t="s">
        <v>20</v>
      </c>
      <c r="B562" s="1" t="s">
        <v>7</v>
      </c>
      <c r="C562">
        <v>14772</v>
      </c>
      <c r="D562" s="1" t="s">
        <v>6</v>
      </c>
      <c r="E562" s="1">
        <f>IF(Timon_export_20200529_2[[#This Row],[solved]]="f",_xlfn.MAXIFS($C:$C,$A:$A,A562),Timon_export_20200529_2[[#This Row],[time]])</f>
        <v>14772</v>
      </c>
    </row>
    <row r="563" spans="1:5" x14ac:dyDescent="0.25">
      <c r="A563" s="1" t="s">
        <v>20</v>
      </c>
      <c r="B563" s="1" t="s">
        <v>7</v>
      </c>
      <c r="C563">
        <v>300</v>
      </c>
      <c r="D563" s="1" t="s">
        <v>6</v>
      </c>
      <c r="E563" s="1">
        <f>IF(Timon_export_20200529_2[[#This Row],[solved]]="f",_xlfn.MAXIFS($C:$C,$A:$A,A563),Timon_export_20200529_2[[#This Row],[time]])</f>
        <v>300</v>
      </c>
    </row>
    <row r="564" spans="1:5" x14ac:dyDescent="0.25">
      <c r="A564" s="1" t="s">
        <v>20</v>
      </c>
      <c r="B564" s="1" t="s">
        <v>7</v>
      </c>
      <c r="C564">
        <v>93</v>
      </c>
      <c r="D564" s="1" t="s">
        <v>6</v>
      </c>
      <c r="E564" s="1">
        <f>IF(Timon_export_20200529_2[[#This Row],[solved]]="f",_xlfn.MAXIFS($C:$C,$A:$A,A564),Timon_export_20200529_2[[#This Row],[time]])</f>
        <v>93</v>
      </c>
    </row>
    <row r="565" spans="1:5" x14ac:dyDescent="0.25">
      <c r="A565" s="1" t="s">
        <v>20</v>
      </c>
      <c r="B565" s="1" t="s">
        <v>7</v>
      </c>
      <c r="C565">
        <v>3249</v>
      </c>
      <c r="D565" s="1" t="s">
        <v>6</v>
      </c>
      <c r="E565" s="1">
        <f>IF(Timon_export_20200529_2[[#This Row],[solved]]="f",_xlfn.MAXIFS($C:$C,$A:$A,A565),Timon_export_20200529_2[[#This Row],[time]])</f>
        <v>3249</v>
      </c>
    </row>
    <row r="566" spans="1:5" x14ac:dyDescent="0.25">
      <c r="A566" s="1" t="s">
        <v>20</v>
      </c>
      <c r="B566" s="1" t="s">
        <v>7</v>
      </c>
      <c r="C566">
        <v>119</v>
      </c>
      <c r="D566" s="1" t="s">
        <v>6</v>
      </c>
      <c r="E566" s="1">
        <f>IF(Timon_export_20200529_2[[#This Row],[solved]]="f",_xlfn.MAXIFS($C:$C,$A:$A,A566),Timon_export_20200529_2[[#This Row],[time]])</f>
        <v>119</v>
      </c>
    </row>
    <row r="567" spans="1:5" x14ac:dyDescent="0.25">
      <c r="A567" s="1" t="s">
        <v>20</v>
      </c>
      <c r="B567" s="1" t="s">
        <v>7</v>
      </c>
      <c r="C567">
        <v>43383</v>
      </c>
      <c r="D567" s="1" t="s">
        <v>6</v>
      </c>
      <c r="E567" s="1">
        <f>IF(Timon_export_20200529_2[[#This Row],[solved]]="f",_xlfn.MAXIFS($C:$C,$A:$A,A567),Timon_export_20200529_2[[#This Row],[time]])</f>
        <v>43383</v>
      </c>
    </row>
    <row r="568" spans="1:5" x14ac:dyDescent="0.25">
      <c r="A568" s="1" t="s">
        <v>20</v>
      </c>
      <c r="B568" s="1" t="s">
        <v>8</v>
      </c>
      <c r="C568">
        <v>225</v>
      </c>
      <c r="D568" s="1" t="s">
        <v>6</v>
      </c>
      <c r="E568" s="1">
        <f>IF(Timon_export_20200529_2[[#This Row],[solved]]="f",_xlfn.MAXIFS($C:$C,$A:$A,A568),Timon_export_20200529_2[[#This Row],[time]])</f>
        <v>225</v>
      </c>
    </row>
    <row r="569" spans="1:5" x14ac:dyDescent="0.25">
      <c r="A569" s="1" t="s">
        <v>20</v>
      </c>
      <c r="B569" s="1" t="s">
        <v>8</v>
      </c>
      <c r="C569">
        <v>562</v>
      </c>
      <c r="D569" s="1" t="s">
        <v>6</v>
      </c>
      <c r="E569" s="1">
        <f>IF(Timon_export_20200529_2[[#This Row],[solved]]="f",_xlfn.MAXIFS($C:$C,$A:$A,A569),Timon_export_20200529_2[[#This Row],[time]])</f>
        <v>562</v>
      </c>
    </row>
    <row r="570" spans="1:5" x14ac:dyDescent="0.25">
      <c r="A570" s="1" t="s">
        <v>20</v>
      </c>
      <c r="B570" s="1" t="s">
        <v>8</v>
      </c>
      <c r="C570">
        <v>951</v>
      </c>
      <c r="D570" s="1" t="s">
        <v>6</v>
      </c>
      <c r="E570" s="1">
        <f>IF(Timon_export_20200529_2[[#This Row],[solved]]="f",_xlfn.MAXIFS($C:$C,$A:$A,A570),Timon_export_20200529_2[[#This Row],[time]])</f>
        <v>951</v>
      </c>
    </row>
    <row r="571" spans="1:5" x14ac:dyDescent="0.25">
      <c r="A571" s="1" t="s">
        <v>20</v>
      </c>
      <c r="B571" s="1" t="s">
        <v>8</v>
      </c>
      <c r="C571">
        <v>1295</v>
      </c>
      <c r="D571" s="1" t="s">
        <v>6</v>
      </c>
      <c r="E571" s="1">
        <f>IF(Timon_export_20200529_2[[#This Row],[solved]]="f",_xlfn.MAXIFS($C:$C,$A:$A,A571),Timon_export_20200529_2[[#This Row],[time]])</f>
        <v>1295</v>
      </c>
    </row>
    <row r="572" spans="1:5" x14ac:dyDescent="0.25">
      <c r="A572" s="1" t="s">
        <v>20</v>
      </c>
      <c r="B572" s="1" t="s">
        <v>8</v>
      </c>
      <c r="C572">
        <v>439</v>
      </c>
      <c r="D572" s="1" t="s">
        <v>6</v>
      </c>
      <c r="E572" s="1">
        <f>IF(Timon_export_20200529_2[[#This Row],[solved]]="f",_xlfn.MAXIFS($C:$C,$A:$A,A572),Timon_export_20200529_2[[#This Row],[time]])</f>
        <v>439</v>
      </c>
    </row>
    <row r="573" spans="1:5" x14ac:dyDescent="0.25">
      <c r="A573" s="1" t="s">
        <v>20</v>
      </c>
      <c r="B573" s="1" t="s">
        <v>8</v>
      </c>
      <c r="C573">
        <v>306</v>
      </c>
      <c r="D573" s="1" t="s">
        <v>6</v>
      </c>
      <c r="E573" s="1">
        <f>IF(Timon_export_20200529_2[[#This Row],[solved]]="f",_xlfn.MAXIFS($C:$C,$A:$A,A573),Timon_export_20200529_2[[#This Row],[time]])</f>
        <v>306</v>
      </c>
    </row>
    <row r="574" spans="1:5" x14ac:dyDescent="0.25">
      <c r="A574" s="1" t="s">
        <v>20</v>
      </c>
      <c r="B574" s="1" t="s">
        <v>8</v>
      </c>
      <c r="C574">
        <v>248</v>
      </c>
      <c r="D574" s="1" t="s">
        <v>6</v>
      </c>
      <c r="E574" s="1">
        <f>IF(Timon_export_20200529_2[[#This Row],[solved]]="f",_xlfn.MAXIFS($C:$C,$A:$A,A574),Timon_export_20200529_2[[#This Row],[time]])</f>
        <v>248</v>
      </c>
    </row>
    <row r="575" spans="1:5" x14ac:dyDescent="0.25">
      <c r="A575" s="1" t="s">
        <v>20</v>
      </c>
      <c r="B575" s="1" t="s">
        <v>8</v>
      </c>
      <c r="C575">
        <v>200</v>
      </c>
      <c r="D575" s="1" t="s">
        <v>6</v>
      </c>
      <c r="E575" s="1">
        <f>IF(Timon_export_20200529_2[[#This Row],[solved]]="f",_xlfn.MAXIFS($C:$C,$A:$A,A575),Timon_export_20200529_2[[#This Row],[time]])</f>
        <v>200</v>
      </c>
    </row>
    <row r="576" spans="1:5" x14ac:dyDescent="0.25">
      <c r="A576" s="1" t="s">
        <v>20</v>
      </c>
      <c r="B576" s="1" t="s">
        <v>8</v>
      </c>
      <c r="C576">
        <v>3026</v>
      </c>
      <c r="D576" s="1" t="s">
        <v>13</v>
      </c>
      <c r="E576" s="1">
        <f>IF(Timon_export_20200529_2[[#This Row],[solved]]="f",_xlfn.MAXIFS($C:$C,$A:$A,A576),Timon_export_20200529_2[[#This Row],[time]])</f>
        <v>600050</v>
      </c>
    </row>
    <row r="577" spans="1:5" x14ac:dyDescent="0.25">
      <c r="A577" s="1" t="s">
        <v>20</v>
      </c>
      <c r="B577" s="1" t="s">
        <v>8</v>
      </c>
      <c r="C577">
        <v>476</v>
      </c>
      <c r="D577" s="1" t="s">
        <v>6</v>
      </c>
      <c r="E577" s="1">
        <f>IF(Timon_export_20200529_2[[#This Row],[solved]]="f",_xlfn.MAXIFS($C:$C,$A:$A,A577),Timon_export_20200529_2[[#This Row],[time]])</f>
        <v>476</v>
      </c>
    </row>
    <row r="578" spans="1:5" x14ac:dyDescent="0.25">
      <c r="A578" s="1" t="s">
        <v>20</v>
      </c>
      <c r="B578" s="1" t="s">
        <v>9</v>
      </c>
      <c r="C578">
        <v>125</v>
      </c>
      <c r="D578" s="1" t="s">
        <v>6</v>
      </c>
      <c r="E578" s="1">
        <f>IF(Timon_export_20200529_2[[#This Row],[solved]]="f",_xlfn.MAXIFS($C:$C,$A:$A,A578),Timon_export_20200529_2[[#This Row],[time]])</f>
        <v>125</v>
      </c>
    </row>
    <row r="579" spans="1:5" x14ac:dyDescent="0.25">
      <c r="A579" s="1" t="s">
        <v>20</v>
      </c>
      <c r="B579" s="1" t="s">
        <v>9</v>
      </c>
      <c r="C579">
        <v>297</v>
      </c>
      <c r="D579" s="1" t="s">
        <v>6</v>
      </c>
      <c r="E579" s="1">
        <f>IF(Timon_export_20200529_2[[#This Row],[solved]]="f",_xlfn.MAXIFS($C:$C,$A:$A,A579),Timon_export_20200529_2[[#This Row],[time]])</f>
        <v>297</v>
      </c>
    </row>
    <row r="580" spans="1:5" x14ac:dyDescent="0.25">
      <c r="A580" s="1" t="s">
        <v>20</v>
      </c>
      <c r="B580" s="1" t="s">
        <v>9</v>
      </c>
      <c r="C580">
        <v>125</v>
      </c>
      <c r="D580" s="1" t="s">
        <v>6</v>
      </c>
      <c r="E580" s="1">
        <f>IF(Timon_export_20200529_2[[#This Row],[solved]]="f",_xlfn.MAXIFS($C:$C,$A:$A,A580),Timon_export_20200529_2[[#This Row],[time]])</f>
        <v>125</v>
      </c>
    </row>
    <row r="581" spans="1:5" x14ac:dyDescent="0.25">
      <c r="A581" s="1" t="s">
        <v>20</v>
      </c>
      <c r="B581" s="1" t="s">
        <v>9</v>
      </c>
      <c r="C581">
        <v>406</v>
      </c>
      <c r="D581" s="1" t="s">
        <v>6</v>
      </c>
      <c r="E581" s="1">
        <f>IF(Timon_export_20200529_2[[#This Row],[solved]]="f",_xlfn.MAXIFS($C:$C,$A:$A,A581),Timon_export_20200529_2[[#This Row],[time]])</f>
        <v>406</v>
      </c>
    </row>
    <row r="582" spans="1:5" x14ac:dyDescent="0.25">
      <c r="A582" s="1" t="s">
        <v>20</v>
      </c>
      <c r="B582" s="1" t="s">
        <v>9</v>
      </c>
      <c r="C582">
        <v>78</v>
      </c>
      <c r="D582" s="1" t="s">
        <v>6</v>
      </c>
      <c r="E582" s="1">
        <f>IF(Timon_export_20200529_2[[#This Row],[solved]]="f",_xlfn.MAXIFS($C:$C,$A:$A,A582),Timon_export_20200529_2[[#This Row],[time]])</f>
        <v>78</v>
      </c>
    </row>
    <row r="583" spans="1:5" x14ac:dyDescent="0.25">
      <c r="A583" s="1" t="s">
        <v>20</v>
      </c>
      <c r="B583" s="1" t="s">
        <v>9</v>
      </c>
      <c r="C583">
        <v>3281</v>
      </c>
      <c r="D583" s="1" t="s">
        <v>6</v>
      </c>
      <c r="E583" s="1">
        <f>IF(Timon_export_20200529_2[[#This Row],[solved]]="f",_xlfn.MAXIFS($C:$C,$A:$A,A583),Timon_export_20200529_2[[#This Row],[time]])</f>
        <v>3281</v>
      </c>
    </row>
    <row r="584" spans="1:5" x14ac:dyDescent="0.25">
      <c r="A584" s="1" t="s">
        <v>20</v>
      </c>
      <c r="B584" s="1" t="s">
        <v>9</v>
      </c>
      <c r="C584">
        <v>60662</v>
      </c>
      <c r="D584" s="1" t="s">
        <v>13</v>
      </c>
      <c r="E584" s="1">
        <f>IF(Timon_export_20200529_2[[#This Row],[solved]]="f",_xlfn.MAXIFS($C:$C,$A:$A,A584),Timon_export_20200529_2[[#This Row],[time]])</f>
        <v>600050</v>
      </c>
    </row>
    <row r="585" spans="1:5" x14ac:dyDescent="0.25">
      <c r="A585" s="1" t="s">
        <v>20</v>
      </c>
      <c r="B585" s="1" t="s">
        <v>9</v>
      </c>
      <c r="C585">
        <v>39484</v>
      </c>
      <c r="D585" s="1" t="s">
        <v>6</v>
      </c>
      <c r="E585" s="1">
        <f>IF(Timon_export_20200529_2[[#This Row],[solved]]="f",_xlfn.MAXIFS($C:$C,$A:$A,A585),Timon_export_20200529_2[[#This Row],[time]])</f>
        <v>39484</v>
      </c>
    </row>
    <row r="586" spans="1:5" x14ac:dyDescent="0.25">
      <c r="A586" s="1" t="s">
        <v>20</v>
      </c>
      <c r="B586" s="1" t="s">
        <v>9</v>
      </c>
      <c r="C586">
        <v>94</v>
      </c>
      <c r="D586" s="1" t="s">
        <v>6</v>
      </c>
      <c r="E586" s="1">
        <f>IF(Timon_export_20200529_2[[#This Row],[solved]]="f",_xlfn.MAXIFS($C:$C,$A:$A,A586),Timon_export_20200529_2[[#This Row],[time]])</f>
        <v>94</v>
      </c>
    </row>
    <row r="587" spans="1:5" x14ac:dyDescent="0.25">
      <c r="A587" s="1" t="s">
        <v>20</v>
      </c>
      <c r="B587" s="1" t="s">
        <v>9</v>
      </c>
      <c r="C587">
        <v>375</v>
      </c>
      <c r="D587" s="1" t="s">
        <v>6</v>
      </c>
      <c r="E587" s="1">
        <f>IF(Timon_export_20200529_2[[#This Row],[solved]]="f",_xlfn.MAXIFS($C:$C,$A:$A,A587),Timon_export_20200529_2[[#This Row],[time]])</f>
        <v>375</v>
      </c>
    </row>
    <row r="588" spans="1:5" x14ac:dyDescent="0.25">
      <c r="A588" s="1" t="s">
        <v>20</v>
      </c>
      <c r="B588" s="1" t="s">
        <v>33</v>
      </c>
      <c r="C588">
        <v>138</v>
      </c>
      <c r="D588" s="1" t="s">
        <v>6</v>
      </c>
      <c r="E588" s="1">
        <f>IF(Timon_export_20200529_2[[#This Row],[solved]]="f",_xlfn.MAXIFS($C:$C,$A:$A,A588),Timon_export_20200529_2[[#This Row],[time]])</f>
        <v>138</v>
      </c>
    </row>
    <row r="589" spans="1:5" x14ac:dyDescent="0.25">
      <c r="A589" s="1" t="s">
        <v>20</v>
      </c>
      <c r="B589" s="1" t="s">
        <v>33</v>
      </c>
      <c r="C589">
        <v>98</v>
      </c>
      <c r="D589" s="1" t="s">
        <v>6</v>
      </c>
      <c r="E589" s="1">
        <f>IF(Timon_export_20200529_2[[#This Row],[solved]]="f",_xlfn.MAXIFS($C:$C,$A:$A,A589),Timon_export_20200529_2[[#This Row],[time]])</f>
        <v>98</v>
      </c>
    </row>
    <row r="590" spans="1:5" x14ac:dyDescent="0.25">
      <c r="A590" s="1" t="s">
        <v>20</v>
      </c>
      <c r="B590" s="1" t="s">
        <v>33</v>
      </c>
      <c r="C590">
        <v>121</v>
      </c>
      <c r="D590" s="1" t="s">
        <v>6</v>
      </c>
      <c r="E590" s="1">
        <f>IF(Timon_export_20200529_2[[#This Row],[solved]]="f",_xlfn.MAXIFS($C:$C,$A:$A,A590),Timon_export_20200529_2[[#This Row],[time]])</f>
        <v>121</v>
      </c>
    </row>
    <row r="591" spans="1:5" x14ac:dyDescent="0.25">
      <c r="A591" s="1" t="s">
        <v>20</v>
      </c>
      <c r="B591" s="1" t="s">
        <v>33</v>
      </c>
      <c r="C591">
        <v>194</v>
      </c>
      <c r="D591" s="1" t="s">
        <v>6</v>
      </c>
      <c r="E591" s="1">
        <f>IF(Timon_export_20200529_2[[#This Row],[solved]]="f",_xlfn.MAXIFS($C:$C,$A:$A,A591),Timon_export_20200529_2[[#This Row],[time]])</f>
        <v>194</v>
      </c>
    </row>
    <row r="592" spans="1:5" x14ac:dyDescent="0.25">
      <c r="A592" s="1" t="s">
        <v>20</v>
      </c>
      <c r="B592" s="1" t="s">
        <v>33</v>
      </c>
      <c r="C592">
        <v>161</v>
      </c>
      <c r="D592" s="1" t="s">
        <v>6</v>
      </c>
      <c r="E592" s="1">
        <f>IF(Timon_export_20200529_2[[#This Row],[solved]]="f",_xlfn.MAXIFS($C:$C,$A:$A,A592),Timon_export_20200529_2[[#This Row],[time]])</f>
        <v>161</v>
      </c>
    </row>
    <row r="593" spans="1:5" x14ac:dyDescent="0.25">
      <c r="A593" s="1" t="s">
        <v>20</v>
      </c>
      <c r="B593" s="1" t="s">
        <v>33</v>
      </c>
      <c r="C593">
        <v>133</v>
      </c>
      <c r="D593" s="1" t="s">
        <v>6</v>
      </c>
      <c r="E593" s="1">
        <f>IF(Timon_export_20200529_2[[#This Row],[solved]]="f",_xlfn.MAXIFS($C:$C,$A:$A,A593),Timon_export_20200529_2[[#This Row],[time]])</f>
        <v>133</v>
      </c>
    </row>
    <row r="594" spans="1:5" x14ac:dyDescent="0.25">
      <c r="A594" s="1" t="s">
        <v>20</v>
      </c>
      <c r="B594" s="1" t="s">
        <v>33</v>
      </c>
      <c r="C594">
        <v>192</v>
      </c>
      <c r="D594" s="1" t="s">
        <v>6</v>
      </c>
      <c r="E594" s="1">
        <f>IF(Timon_export_20200529_2[[#This Row],[solved]]="f",_xlfn.MAXIFS($C:$C,$A:$A,A594),Timon_export_20200529_2[[#This Row],[time]])</f>
        <v>192</v>
      </c>
    </row>
    <row r="595" spans="1:5" x14ac:dyDescent="0.25">
      <c r="A595" s="1" t="s">
        <v>20</v>
      </c>
      <c r="B595" s="1" t="s">
        <v>33</v>
      </c>
      <c r="D595" s="1" t="s">
        <v>13</v>
      </c>
      <c r="E595" s="1">
        <f>IF(Timon_export_20200529_2[[#This Row],[solved]]="f",_xlfn.MAXIFS($C:$C,$A:$A,A595),Timon_export_20200529_2[[#This Row],[time]])</f>
        <v>600050</v>
      </c>
    </row>
    <row r="596" spans="1:5" x14ac:dyDescent="0.25">
      <c r="A596" s="1" t="s">
        <v>20</v>
      </c>
      <c r="B596" s="1" t="s">
        <v>33</v>
      </c>
      <c r="C596">
        <v>412</v>
      </c>
      <c r="D596" s="1" t="s">
        <v>6</v>
      </c>
      <c r="E596" s="1">
        <f>IF(Timon_export_20200529_2[[#This Row],[solved]]="f",_xlfn.MAXIFS($C:$C,$A:$A,A596),Timon_export_20200529_2[[#This Row],[time]])</f>
        <v>412</v>
      </c>
    </row>
    <row r="597" spans="1:5" x14ac:dyDescent="0.25">
      <c r="A597" s="1" t="s">
        <v>20</v>
      </c>
      <c r="B597" s="1" t="s">
        <v>33</v>
      </c>
      <c r="C597">
        <v>200</v>
      </c>
      <c r="D597" s="1" t="s">
        <v>6</v>
      </c>
      <c r="E597" s="1">
        <f>IF(Timon_export_20200529_2[[#This Row],[solved]]="f",_xlfn.MAXIFS($C:$C,$A:$A,A597),Timon_export_20200529_2[[#This Row],[time]])</f>
        <v>200</v>
      </c>
    </row>
    <row r="598" spans="1:5" x14ac:dyDescent="0.25">
      <c r="A598" s="1" t="s">
        <v>20</v>
      </c>
      <c r="B598" s="1" t="s">
        <v>33</v>
      </c>
      <c r="C598">
        <v>146</v>
      </c>
      <c r="D598" s="1" t="s">
        <v>6</v>
      </c>
      <c r="E598" s="1">
        <f>IF(Timon_export_20200529_2[[#This Row],[solved]]="f",_xlfn.MAXIFS($C:$C,$A:$A,A598),Timon_export_20200529_2[[#This Row],[time]])</f>
        <v>146</v>
      </c>
    </row>
    <row r="599" spans="1:5" x14ac:dyDescent="0.25">
      <c r="A599" s="1" t="s">
        <v>21</v>
      </c>
      <c r="B599" s="1" t="s">
        <v>5</v>
      </c>
      <c r="C599">
        <v>124394</v>
      </c>
      <c r="D599" s="1" t="s">
        <v>13</v>
      </c>
      <c r="E599" s="1">
        <f>IF(Timon_export_20200529_2[[#This Row],[solved]]="f",_xlfn.MAXIFS($C:$C,$A:$A,A599),Timon_export_20200529_2[[#This Row],[time]])</f>
        <v>608906</v>
      </c>
    </row>
    <row r="600" spans="1:5" x14ac:dyDescent="0.25">
      <c r="A600" s="1" t="s">
        <v>21</v>
      </c>
      <c r="B600" s="1" t="s">
        <v>5</v>
      </c>
      <c r="C600">
        <v>123395</v>
      </c>
      <c r="D600" s="1" t="s">
        <v>13</v>
      </c>
      <c r="E600" s="1">
        <f>IF(Timon_export_20200529_2[[#This Row],[solved]]="f",_xlfn.MAXIFS($C:$C,$A:$A,A600),Timon_export_20200529_2[[#This Row],[time]])</f>
        <v>608906</v>
      </c>
    </row>
    <row r="601" spans="1:5" x14ac:dyDescent="0.25">
      <c r="A601" s="1" t="s">
        <v>21</v>
      </c>
      <c r="B601" s="1" t="s">
        <v>5</v>
      </c>
      <c r="C601">
        <v>673</v>
      </c>
      <c r="D601" s="1" t="s">
        <v>6</v>
      </c>
      <c r="E601" s="1">
        <f>IF(Timon_export_20200529_2[[#This Row],[solved]]="f",_xlfn.MAXIFS($C:$C,$A:$A,A601),Timon_export_20200529_2[[#This Row],[time]])</f>
        <v>673</v>
      </c>
    </row>
    <row r="602" spans="1:5" x14ac:dyDescent="0.25">
      <c r="A602" s="1" t="s">
        <v>21</v>
      </c>
      <c r="B602" s="1" t="s">
        <v>5</v>
      </c>
      <c r="C602">
        <v>122726</v>
      </c>
      <c r="D602" s="1" t="s">
        <v>13</v>
      </c>
      <c r="E602" s="1">
        <f>IF(Timon_export_20200529_2[[#This Row],[solved]]="f",_xlfn.MAXIFS($C:$C,$A:$A,A602),Timon_export_20200529_2[[#This Row],[time]])</f>
        <v>608906</v>
      </c>
    </row>
    <row r="603" spans="1:5" x14ac:dyDescent="0.25">
      <c r="A603" s="1" t="s">
        <v>21</v>
      </c>
      <c r="B603" s="1" t="s">
        <v>5</v>
      </c>
      <c r="C603">
        <v>123440</v>
      </c>
      <c r="D603" s="1" t="s">
        <v>13</v>
      </c>
      <c r="E603" s="1">
        <f>IF(Timon_export_20200529_2[[#This Row],[solved]]="f",_xlfn.MAXIFS($C:$C,$A:$A,A603),Timon_export_20200529_2[[#This Row],[time]])</f>
        <v>608906</v>
      </c>
    </row>
    <row r="604" spans="1:5" x14ac:dyDescent="0.25">
      <c r="A604" s="1" t="s">
        <v>21</v>
      </c>
      <c r="B604" s="1" t="s">
        <v>5</v>
      </c>
      <c r="C604">
        <v>120863</v>
      </c>
      <c r="D604" s="1" t="s">
        <v>13</v>
      </c>
      <c r="E604" s="1">
        <f>IF(Timon_export_20200529_2[[#This Row],[solved]]="f",_xlfn.MAXIFS($C:$C,$A:$A,A604),Timon_export_20200529_2[[#This Row],[time]])</f>
        <v>608906</v>
      </c>
    </row>
    <row r="605" spans="1:5" x14ac:dyDescent="0.25">
      <c r="A605" s="1" t="s">
        <v>21</v>
      </c>
      <c r="B605" s="1" t="s">
        <v>5</v>
      </c>
      <c r="C605">
        <v>466</v>
      </c>
      <c r="D605" s="1" t="s">
        <v>6</v>
      </c>
      <c r="E605" s="1">
        <f>IF(Timon_export_20200529_2[[#This Row],[solved]]="f",_xlfn.MAXIFS($C:$C,$A:$A,A605),Timon_export_20200529_2[[#This Row],[time]])</f>
        <v>466</v>
      </c>
    </row>
    <row r="606" spans="1:5" x14ac:dyDescent="0.25">
      <c r="A606" s="1" t="s">
        <v>21</v>
      </c>
      <c r="B606" s="1" t="s">
        <v>5</v>
      </c>
      <c r="C606">
        <v>122862</v>
      </c>
      <c r="D606" s="1" t="s">
        <v>13</v>
      </c>
      <c r="E606" s="1">
        <f>IF(Timon_export_20200529_2[[#This Row],[solved]]="f",_xlfn.MAXIFS($C:$C,$A:$A,A606),Timon_export_20200529_2[[#This Row],[time]])</f>
        <v>608906</v>
      </c>
    </row>
    <row r="607" spans="1:5" x14ac:dyDescent="0.25">
      <c r="A607" s="1" t="s">
        <v>21</v>
      </c>
      <c r="B607" s="1" t="s">
        <v>5</v>
      </c>
      <c r="C607">
        <v>121667</v>
      </c>
      <c r="D607" s="1" t="s">
        <v>13</v>
      </c>
      <c r="E607" s="1">
        <f>IF(Timon_export_20200529_2[[#This Row],[solved]]="f",_xlfn.MAXIFS($C:$C,$A:$A,A607),Timon_export_20200529_2[[#This Row],[time]])</f>
        <v>608906</v>
      </c>
    </row>
    <row r="608" spans="1:5" x14ac:dyDescent="0.25">
      <c r="A608" s="1" t="s">
        <v>21</v>
      </c>
      <c r="B608" s="1" t="s">
        <v>5</v>
      </c>
      <c r="C608">
        <v>123505</v>
      </c>
      <c r="D608" s="1" t="s">
        <v>13</v>
      </c>
      <c r="E608" s="1">
        <f>IF(Timon_export_20200529_2[[#This Row],[solved]]="f",_xlfn.MAXIFS($C:$C,$A:$A,A608),Timon_export_20200529_2[[#This Row],[time]])</f>
        <v>608906</v>
      </c>
    </row>
    <row r="609" spans="1:5" x14ac:dyDescent="0.25">
      <c r="A609" s="1" t="s">
        <v>21</v>
      </c>
      <c r="B609" s="1" t="s">
        <v>7</v>
      </c>
      <c r="C609">
        <v>35702</v>
      </c>
      <c r="D609" s="1" t="s">
        <v>6</v>
      </c>
      <c r="E609" s="1">
        <f>IF(Timon_export_20200529_2[[#This Row],[solved]]="f",_xlfn.MAXIFS($C:$C,$A:$A,A609),Timon_export_20200529_2[[#This Row],[time]])</f>
        <v>35702</v>
      </c>
    </row>
    <row r="610" spans="1:5" x14ac:dyDescent="0.25">
      <c r="A610" s="1" t="s">
        <v>21</v>
      </c>
      <c r="B610" s="1" t="s">
        <v>7</v>
      </c>
      <c r="C610">
        <v>600019</v>
      </c>
      <c r="D610" s="1" t="s">
        <v>6</v>
      </c>
      <c r="E610" s="1">
        <f>IF(Timon_export_20200529_2[[#This Row],[solved]]="f",_xlfn.MAXIFS($C:$C,$A:$A,A610),Timon_export_20200529_2[[#This Row],[time]])</f>
        <v>600019</v>
      </c>
    </row>
    <row r="611" spans="1:5" x14ac:dyDescent="0.25">
      <c r="A611" s="1" t="s">
        <v>21</v>
      </c>
      <c r="B611" s="1" t="s">
        <v>7</v>
      </c>
      <c r="C611">
        <v>49673</v>
      </c>
      <c r="D611" s="1" t="s">
        <v>6</v>
      </c>
      <c r="E611" s="1">
        <f>IF(Timon_export_20200529_2[[#This Row],[solved]]="f",_xlfn.MAXIFS($C:$C,$A:$A,A611),Timon_export_20200529_2[[#This Row],[time]])</f>
        <v>49673</v>
      </c>
    </row>
    <row r="612" spans="1:5" x14ac:dyDescent="0.25">
      <c r="A612" s="1" t="s">
        <v>21</v>
      </c>
      <c r="B612" s="1" t="s">
        <v>7</v>
      </c>
      <c r="C612">
        <v>9185</v>
      </c>
      <c r="D612" s="1" t="s">
        <v>6</v>
      </c>
      <c r="E612" s="1">
        <f>IF(Timon_export_20200529_2[[#This Row],[solved]]="f",_xlfn.MAXIFS($C:$C,$A:$A,A612),Timon_export_20200529_2[[#This Row],[time]])</f>
        <v>9185</v>
      </c>
    </row>
    <row r="613" spans="1:5" x14ac:dyDescent="0.25">
      <c r="A613" s="1" t="s">
        <v>21</v>
      </c>
      <c r="B613" s="1" t="s">
        <v>7</v>
      </c>
      <c r="C613">
        <v>1858</v>
      </c>
      <c r="D613" s="1" t="s">
        <v>6</v>
      </c>
      <c r="E613" s="1">
        <f>IF(Timon_export_20200529_2[[#This Row],[solved]]="f",_xlfn.MAXIFS($C:$C,$A:$A,A613),Timon_export_20200529_2[[#This Row],[time]])</f>
        <v>1858</v>
      </c>
    </row>
    <row r="614" spans="1:5" x14ac:dyDescent="0.25">
      <c r="A614" s="1" t="s">
        <v>21</v>
      </c>
      <c r="B614" s="1" t="s">
        <v>7</v>
      </c>
      <c r="C614">
        <v>608906</v>
      </c>
      <c r="D614" s="1" t="s">
        <v>13</v>
      </c>
      <c r="E614" s="1">
        <f>IF(Timon_export_20200529_2[[#This Row],[solved]]="f",_xlfn.MAXIFS($C:$C,$A:$A,A614),Timon_export_20200529_2[[#This Row],[time]])</f>
        <v>608906</v>
      </c>
    </row>
    <row r="615" spans="1:5" x14ac:dyDescent="0.25">
      <c r="A615" s="1" t="s">
        <v>21</v>
      </c>
      <c r="B615" s="1" t="s">
        <v>7</v>
      </c>
      <c r="C615">
        <v>600027</v>
      </c>
      <c r="D615" s="1" t="s">
        <v>6</v>
      </c>
      <c r="E615" s="1">
        <f>IF(Timon_export_20200529_2[[#This Row],[solved]]="f",_xlfn.MAXIFS($C:$C,$A:$A,A615),Timon_export_20200529_2[[#This Row],[time]])</f>
        <v>600027</v>
      </c>
    </row>
    <row r="616" spans="1:5" x14ac:dyDescent="0.25">
      <c r="A616" s="1" t="s">
        <v>21</v>
      </c>
      <c r="B616" s="1" t="s">
        <v>7</v>
      </c>
      <c r="C616">
        <v>2926</v>
      </c>
      <c r="D616" s="1" t="s">
        <v>6</v>
      </c>
      <c r="E616" s="1">
        <f>IF(Timon_export_20200529_2[[#This Row],[solved]]="f",_xlfn.MAXIFS($C:$C,$A:$A,A616),Timon_export_20200529_2[[#This Row],[time]])</f>
        <v>2926</v>
      </c>
    </row>
    <row r="617" spans="1:5" x14ac:dyDescent="0.25">
      <c r="A617" s="1" t="s">
        <v>21</v>
      </c>
      <c r="B617" s="1" t="s">
        <v>7</v>
      </c>
      <c r="C617">
        <v>1966</v>
      </c>
      <c r="D617" s="1" t="s">
        <v>6</v>
      </c>
      <c r="E617" s="1">
        <f>IF(Timon_export_20200529_2[[#This Row],[solved]]="f",_xlfn.MAXIFS($C:$C,$A:$A,A617),Timon_export_20200529_2[[#This Row],[time]])</f>
        <v>1966</v>
      </c>
    </row>
    <row r="618" spans="1:5" x14ac:dyDescent="0.25">
      <c r="A618" s="1" t="s">
        <v>21</v>
      </c>
      <c r="B618" s="1" t="s">
        <v>7</v>
      </c>
      <c r="C618">
        <v>17432</v>
      </c>
      <c r="D618" s="1" t="s">
        <v>6</v>
      </c>
      <c r="E618" s="1">
        <f>IF(Timon_export_20200529_2[[#This Row],[solved]]="f",_xlfn.MAXIFS($C:$C,$A:$A,A618),Timon_export_20200529_2[[#This Row],[time]])</f>
        <v>17432</v>
      </c>
    </row>
    <row r="619" spans="1:5" x14ac:dyDescent="0.25">
      <c r="A619" s="1" t="s">
        <v>21</v>
      </c>
      <c r="B619" s="1" t="s">
        <v>8</v>
      </c>
      <c r="C619">
        <v>975</v>
      </c>
      <c r="D619" s="1" t="s">
        <v>6</v>
      </c>
      <c r="E619" s="1">
        <f>IF(Timon_export_20200529_2[[#This Row],[solved]]="f",_xlfn.MAXIFS($C:$C,$A:$A,A619),Timon_export_20200529_2[[#This Row],[time]])</f>
        <v>975</v>
      </c>
    </row>
    <row r="620" spans="1:5" x14ac:dyDescent="0.25">
      <c r="A620" s="1" t="s">
        <v>21</v>
      </c>
      <c r="B620" s="1" t="s">
        <v>8</v>
      </c>
      <c r="C620">
        <v>3032</v>
      </c>
      <c r="D620" s="1" t="s">
        <v>13</v>
      </c>
      <c r="E620" s="1">
        <f>IF(Timon_export_20200529_2[[#This Row],[solved]]="f",_xlfn.MAXIFS($C:$C,$A:$A,A620),Timon_export_20200529_2[[#This Row],[time]])</f>
        <v>608906</v>
      </c>
    </row>
    <row r="621" spans="1:5" x14ac:dyDescent="0.25">
      <c r="A621" s="1" t="s">
        <v>21</v>
      </c>
      <c r="B621" s="1" t="s">
        <v>8</v>
      </c>
      <c r="C621">
        <v>1400</v>
      </c>
      <c r="D621" s="1" t="s">
        <v>6</v>
      </c>
      <c r="E621" s="1">
        <f>IF(Timon_export_20200529_2[[#This Row],[solved]]="f",_xlfn.MAXIFS($C:$C,$A:$A,A621),Timon_export_20200529_2[[#This Row],[time]])</f>
        <v>1400</v>
      </c>
    </row>
    <row r="622" spans="1:5" x14ac:dyDescent="0.25">
      <c r="A622" s="1" t="s">
        <v>21</v>
      </c>
      <c r="B622" s="1" t="s">
        <v>8</v>
      </c>
      <c r="C622">
        <v>654</v>
      </c>
      <c r="D622" s="1" t="s">
        <v>6</v>
      </c>
      <c r="E622" s="1">
        <f>IF(Timon_export_20200529_2[[#This Row],[solved]]="f",_xlfn.MAXIFS($C:$C,$A:$A,A622),Timon_export_20200529_2[[#This Row],[time]])</f>
        <v>654</v>
      </c>
    </row>
    <row r="623" spans="1:5" x14ac:dyDescent="0.25">
      <c r="A623" s="1" t="s">
        <v>21</v>
      </c>
      <c r="B623" s="1" t="s">
        <v>8</v>
      </c>
      <c r="C623">
        <v>3028</v>
      </c>
      <c r="D623" s="1" t="s">
        <v>13</v>
      </c>
      <c r="E623" s="1">
        <f>IF(Timon_export_20200529_2[[#This Row],[solved]]="f",_xlfn.MAXIFS($C:$C,$A:$A,A623),Timon_export_20200529_2[[#This Row],[time]])</f>
        <v>608906</v>
      </c>
    </row>
    <row r="624" spans="1:5" x14ac:dyDescent="0.25">
      <c r="A624" s="1" t="s">
        <v>21</v>
      </c>
      <c r="B624" s="1" t="s">
        <v>8</v>
      </c>
      <c r="C624">
        <v>948</v>
      </c>
      <c r="D624" s="1" t="s">
        <v>6</v>
      </c>
      <c r="E624" s="1">
        <f>IF(Timon_export_20200529_2[[#This Row],[solved]]="f",_xlfn.MAXIFS($C:$C,$A:$A,A624),Timon_export_20200529_2[[#This Row],[time]])</f>
        <v>948</v>
      </c>
    </row>
    <row r="625" spans="1:5" x14ac:dyDescent="0.25">
      <c r="A625" s="1" t="s">
        <v>21</v>
      </c>
      <c r="B625" s="1" t="s">
        <v>8</v>
      </c>
      <c r="C625">
        <v>2442</v>
      </c>
      <c r="D625" s="1" t="s">
        <v>6</v>
      </c>
      <c r="E625" s="1">
        <f>IF(Timon_export_20200529_2[[#This Row],[solved]]="f",_xlfn.MAXIFS($C:$C,$A:$A,A625),Timon_export_20200529_2[[#This Row],[time]])</f>
        <v>2442</v>
      </c>
    </row>
    <row r="626" spans="1:5" x14ac:dyDescent="0.25">
      <c r="A626" s="1" t="s">
        <v>21</v>
      </c>
      <c r="B626" s="1" t="s">
        <v>8</v>
      </c>
      <c r="C626">
        <v>3031</v>
      </c>
      <c r="D626" s="1" t="s">
        <v>13</v>
      </c>
      <c r="E626" s="1">
        <f>IF(Timon_export_20200529_2[[#This Row],[solved]]="f",_xlfn.MAXIFS($C:$C,$A:$A,A626),Timon_export_20200529_2[[#This Row],[time]])</f>
        <v>608906</v>
      </c>
    </row>
    <row r="627" spans="1:5" x14ac:dyDescent="0.25">
      <c r="A627" s="1" t="s">
        <v>21</v>
      </c>
      <c r="B627" s="1" t="s">
        <v>8</v>
      </c>
      <c r="C627">
        <v>1964</v>
      </c>
      <c r="D627" s="1" t="s">
        <v>6</v>
      </c>
      <c r="E627" s="1">
        <f>IF(Timon_export_20200529_2[[#This Row],[solved]]="f",_xlfn.MAXIFS($C:$C,$A:$A,A627),Timon_export_20200529_2[[#This Row],[time]])</f>
        <v>1964</v>
      </c>
    </row>
    <row r="628" spans="1:5" x14ac:dyDescent="0.25">
      <c r="A628" s="1" t="s">
        <v>21</v>
      </c>
      <c r="B628" s="1" t="s">
        <v>8</v>
      </c>
      <c r="C628">
        <v>3021</v>
      </c>
      <c r="D628" s="1" t="s">
        <v>13</v>
      </c>
      <c r="E628" s="1">
        <f>IF(Timon_export_20200529_2[[#This Row],[solved]]="f",_xlfn.MAXIFS($C:$C,$A:$A,A628),Timon_export_20200529_2[[#This Row],[time]])</f>
        <v>608906</v>
      </c>
    </row>
    <row r="629" spans="1:5" x14ac:dyDescent="0.25">
      <c r="A629" s="1" t="s">
        <v>21</v>
      </c>
      <c r="B629" s="1" t="s">
        <v>9</v>
      </c>
      <c r="C629">
        <v>78</v>
      </c>
      <c r="D629" s="1" t="s">
        <v>6</v>
      </c>
      <c r="E629" s="1">
        <f>IF(Timon_export_20200529_2[[#This Row],[solved]]="f",_xlfn.MAXIFS($C:$C,$A:$A,A629),Timon_export_20200529_2[[#This Row],[time]])</f>
        <v>78</v>
      </c>
    </row>
    <row r="630" spans="1:5" x14ac:dyDescent="0.25">
      <c r="A630" s="1" t="s">
        <v>21</v>
      </c>
      <c r="B630" s="1" t="s">
        <v>9</v>
      </c>
      <c r="D630" s="1" t="s">
        <v>13</v>
      </c>
      <c r="E630" s="1">
        <f>IF(Timon_export_20200529_2[[#This Row],[solved]]="f",_xlfn.MAXIFS($C:$C,$A:$A,A630),Timon_export_20200529_2[[#This Row],[time]])</f>
        <v>608906</v>
      </c>
    </row>
    <row r="631" spans="1:5" x14ac:dyDescent="0.25">
      <c r="A631" s="1" t="s">
        <v>21</v>
      </c>
      <c r="B631" s="1" t="s">
        <v>9</v>
      </c>
      <c r="C631">
        <v>277</v>
      </c>
      <c r="D631" s="1" t="s">
        <v>6</v>
      </c>
      <c r="E631" s="1">
        <f>IF(Timon_export_20200529_2[[#This Row],[solved]]="f",_xlfn.MAXIFS($C:$C,$A:$A,A631),Timon_export_20200529_2[[#This Row],[time]])</f>
        <v>277</v>
      </c>
    </row>
    <row r="632" spans="1:5" x14ac:dyDescent="0.25">
      <c r="A632" s="1" t="s">
        <v>21</v>
      </c>
      <c r="B632" s="1" t="s">
        <v>9</v>
      </c>
      <c r="C632">
        <v>234</v>
      </c>
      <c r="D632" s="1" t="s">
        <v>6</v>
      </c>
      <c r="E632" s="1">
        <f>IF(Timon_export_20200529_2[[#This Row],[solved]]="f",_xlfn.MAXIFS($C:$C,$A:$A,A632),Timon_export_20200529_2[[#This Row],[time]])</f>
        <v>234</v>
      </c>
    </row>
    <row r="633" spans="1:5" x14ac:dyDescent="0.25">
      <c r="A633" s="1" t="s">
        <v>21</v>
      </c>
      <c r="B633" s="1" t="s">
        <v>9</v>
      </c>
      <c r="C633">
        <v>28531</v>
      </c>
      <c r="D633" s="1" t="s">
        <v>13</v>
      </c>
      <c r="E633" s="1">
        <f>IF(Timon_export_20200529_2[[#This Row],[solved]]="f",_xlfn.MAXIFS($C:$C,$A:$A,A633),Timon_export_20200529_2[[#This Row],[time]])</f>
        <v>608906</v>
      </c>
    </row>
    <row r="634" spans="1:5" x14ac:dyDescent="0.25">
      <c r="A634" s="1" t="s">
        <v>21</v>
      </c>
      <c r="B634" s="1" t="s">
        <v>9</v>
      </c>
      <c r="C634">
        <v>78</v>
      </c>
      <c r="D634" s="1" t="s">
        <v>6</v>
      </c>
      <c r="E634" s="1">
        <f>IF(Timon_export_20200529_2[[#This Row],[solved]]="f",_xlfn.MAXIFS($C:$C,$A:$A,A634),Timon_export_20200529_2[[#This Row],[time]])</f>
        <v>78</v>
      </c>
    </row>
    <row r="635" spans="1:5" x14ac:dyDescent="0.25">
      <c r="A635" s="1" t="s">
        <v>21</v>
      </c>
      <c r="B635" s="1" t="s">
        <v>9</v>
      </c>
      <c r="C635">
        <v>1187</v>
      </c>
      <c r="D635" s="1" t="s">
        <v>6</v>
      </c>
      <c r="E635" s="1">
        <f>IF(Timon_export_20200529_2[[#This Row],[solved]]="f",_xlfn.MAXIFS($C:$C,$A:$A,A635),Timon_export_20200529_2[[#This Row],[time]])</f>
        <v>1187</v>
      </c>
    </row>
    <row r="636" spans="1:5" x14ac:dyDescent="0.25">
      <c r="A636" s="1" t="s">
        <v>21</v>
      </c>
      <c r="B636" s="1" t="s">
        <v>9</v>
      </c>
      <c r="C636">
        <v>60500</v>
      </c>
      <c r="D636" s="1" t="s">
        <v>13</v>
      </c>
      <c r="E636" s="1">
        <f>IF(Timon_export_20200529_2[[#This Row],[solved]]="f",_xlfn.MAXIFS($C:$C,$A:$A,A636),Timon_export_20200529_2[[#This Row],[time]])</f>
        <v>608906</v>
      </c>
    </row>
    <row r="637" spans="1:5" x14ac:dyDescent="0.25">
      <c r="A637" s="1" t="s">
        <v>21</v>
      </c>
      <c r="B637" s="1" t="s">
        <v>9</v>
      </c>
      <c r="C637">
        <v>62</v>
      </c>
      <c r="D637" s="1" t="s">
        <v>6</v>
      </c>
      <c r="E637" s="1">
        <f>IF(Timon_export_20200529_2[[#This Row],[solved]]="f",_xlfn.MAXIFS($C:$C,$A:$A,A637),Timon_export_20200529_2[[#This Row],[time]])</f>
        <v>62</v>
      </c>
    </row>
    <row r="638" spans="1:5" x14ac:dyDescent="0.25">
      <c r="A638" s="1" t="s">
        <v>21</v>
      </c>
      <c r="B638" s="1" t="s">
        <v>9</v>
      </c>
      <c r="C638">
        <v>109</v>
      </c>
      <c r="D638" s="1" t="s">
        <v>6</v>
      </c>
      <c r="E638" s="1">
        <f>IF(Timon_export_20200529_2[[#This Row],[solved]]="f",_xlfn.MAXIFS($C:$C,$A:$A,A638),Timon_export_20200529_2[[#This Row],[time]])</f>
        <v>109</v>
      </c>
    </row>
    <row r="639" spans="1:5" x14ac:dyDescent="0.25">
      <c r="A639" s="1" t="s">
        <v>21</v>
      </c>
      <c r="B639" s="1" t="s">
        <v>9</v>
      </c>
      <c r="C639">
        <v>1719</v>
      </c>
      <c r="D639" s="1" t="s">
        <v>6</v>
      </c>
      <c r="E639" s="1">
        <f>IF(Timon_export_20200529_2[[#This Row],[solved]]="f",_xlfn.MAXIFS($C:$C,$A:$A,A639),Timon_export_20200529_2[[#This Row],[time]])</f>
        <v>1719</v>
      </c>
    </row>
    <row r="640" spans="1:5" x14ac:dyDescent="0.25">
      <c r="A640" s="1" t="s">
        <v>21</v>
      </c>
      <c r="B640" s="1" t="s">
        <v>33</v>
      </c>
      <c r="C640">
        <v>265</v>
      </c>
      <c r="D640" s="1" t="s">
        <v>6</v>
      </c>
      <c r="E640" s="1">
        <f>IF(Timon_export_20200529_2[[#This Row],[solved]]="f",_xlfn.MAXIFS($C:$C,$A:$A,A640),Timon_export_20200529_2[[#This Row],[time]])</f>
        <v>265</v>
      </c>
    </row>
    <row r="641" spans="1:5" x14ac:dyDescent="0.25">
      <c r="A641" s="1" t="s">
        <v>21</v>
      </c>
      <c r="B641" s="1" t="s">
        <v>33</v>
      </c>
      <c r="C641">
        <v>147</v>
      </c>
      <c r="D641" s="1" t="s">
        <v>6</v>
      </c>
      <c r="E641" s="1">
        <f>IF(Timon_export_20200529_2[[#This Row],[solved]]="f",_xlfn.MAXIFS($C:$C,$A:$A,A641),Timon_export_20200529_2[[#This Row],[time]])</f>
        <v>147</v>
      </c>
    </row>
    <row r="642" spans="1:5" x14ac:dyDescent="0.25">
      <c r="A642" s="1" t="s">
        <v>21</v>
      </c>
      <c r="B642" s="1" t="s">
        <v>33</v>
      </c>
      <c r="C642">
        <v>525</v>
      </c>
      <c r="D642" s="1" t="s">
        <v>6</v>
      </c>
      <c r="E642" s="1">
        <f>IF(Timon_export_20200529_2[[#This Row],[solved]]="f",_xlfn.MAXIFS($C:$C,$A:$A,A642),Timon_export_20200529_2[[#This Row],[time]])</f>
        <v>525</v>
      </c>
    </row>
    <row r="643" spans="1:5" x14ac:dyDescent="0.25">
      <c r="A643" s="1" t="s">
        <v>21</v>
      </c>
      <c r="B643" s="1" t="s">
        <v>33</v>
      </c>
      <c r="C643">
        <v>175</v>
      </c>
      <c r="D643" s="1" t="s">
        <v>6</v>
      </c>
      <c r="E643" s="1">
        <f>IF(Timon_export_20200529_2[[#This Row],[solved]]="f",_xlfn.MAXIFS($C:$C,$A:$A,A643),Timon_export_20200529_2[[#This Row],[time]])</f>
        <v>175</v>
      </c>
    </row>
    <row r="644" spans="1:5" x14ac:dyDescent="0.25">
      <c r="A644" s="1" t="s">
        <v>21</v>
      </c>
      <c r="B644" s="1" t="s">
        <v>33</v>
      </c>
      <c r="C644">
        <v>126</v>
      </c>
      <c r="D644" s="1" t="s">
        <v>6</v>
      </c>
      <c r="E644" s="1">
        <f>IF(Timon_export_20200529_2[[#This Row],[solved]]="f",_xlfn.MAXIFS($C:$C,$A:$A,A644),Timon_export_20200529_2[[#This Row],[time]])</f>
        <v>126</v>
      </c>
    </row>
    <row r="645" spans="1:5" x14ac:dyDescent="0.25">
      <c r="A645" s="1" t="s">
        <v>21</v>
      </c>
      <c r="B645" s="1" t="s">
        <v>33</v>
      </c>
      <c r="C645">
        <v>198</v>
      </c>
      <c r="D645" s="1" t="s">
        <v>6</v>
      </c>
      <c r="E645" s="1">
        <f>IF(Timon_export_20200529_2[[#This Row],[solved]]="f",_xlfn.MAXIFS($C:$C,$A:$A,A645),Timon_export_20200529_2[[#This Row],[time]])</f>
        <v>198</v>
      </c>
    </row>
    <row r="646" spans="1:5" x14ac:dyDescent="0.25">
      <c r="A646" s="1" t="s">
        <v>21</v>
      </c>
      <c r="B646" s="1" t="s">
        <v>33</v>
      </c>
      <c r="C646">
        <v>345</v>
      </c>
      <c r="D646" s="1" t="s">
        <v>6</v>
      </c>
      <c r="E646" s="1">
        <f>IF(Timon_export_20200529_2[[#This Row],[solved]]="f",_xlfn.MAXIFS($C:$C,$A:$A,A646),Timon_export_20200529_2[[#This Row],[time]])</f>
        <v>345</v>
      </c>
    </row>
    <row r="647" spans="1:5" x14ac:dyDescent="0.25">
      <c r="A647" s="1" t="s">
        <v>21</v>
      </c>
      <c r="B647" s="1" t="s">
        <v>33</v>
      </c>
      <c r="C647">
        <v>155</v>
      </c>
      <c r="D647" s="1" t="s">
        <v>6</v>
      </c>
      <c r="E647" s="1">
        <f>IF(Timon_export_20200529_2[[#This Row],[solved]]="f",_xlfn.MAXIFS($C:$C,$A:$A,A647),Timon_export_20200529_2[[#This Row],[time]])</f>
        <v>155</v>
      </c>
    </row>
    <row r="648" spans="1:5" x14ac:dyDescent="0.25">
      <c r="A648" s="1" t="s">
        <v>21</v>
      </c>
      <c r="B648" s="1" t="s">
        <v>33</v>
      </c>
      <c r="C648">
        <v>117</v>
      </c>
      <c r="D648" s="1" t="s">
        <v>6</v>
      </c>
      <c r="E648" s="1">
        <f>IF(Timon_export_20200529_2[[#This Row],[solved]]="f",_xlfn.MAXIFS($C:$C,$A:$A,A648),Timon_export_20200529_2[[#This Row],[time]])</f>
        <v>117</v>
      </c>
    </row>
    <row r="649" spans="1:5" x14ac:dyDescent="0.25">
      <c r="A649" s="1" t="s">
        <v>21</v>
      </c>
      <c r="B649" s="1" t="s">
        <v>33</v>
      </c>
      <c r="C649">
        <v>177</v>
      </c>
      <c r="D649" s="1" t="s">
        <v>6</v>
      </c>
      <c r="E649" s="1">
        <f>IF(Timon_export_20200529_2[[#This Row],[solved]]="f",_xlfn.MAXIFS($C:$C,$A:$A,A649),Timon_export_20200529_2[[#This Row],[time]])</f>
        <v>177</v>
      </c>
    </row>
    <row r="650" spans="1:5" x14ac:dyDescent="0.25">
      <c r="A650" s="1" t="s">
        <v>21</v>
      </c>
      <c r="B650" s="1" t="s">
        <v>33</v>
      </c>
      <c r="C650">
        <v>382</v>
      </c>
      <c r="D650" s="1" t="s">
        <v>6</v>
      </c>
      <c r="E650" s="1">
        <f>IF(Timon_export_20200529_2[[#This Row],[solved]]="f",_xlfn.MAXIFS($C:$C,$A:$A,A650),Timon_export_20200529_2[[#This Row],[time]])</f>
        <v>382</v>
      </c>
    </row>
    <row r="651" spans="1:5" x14ac:dyDescent="0.25">
      <c r="A651" s="1" t="s">
        <v>22</v>
      </c>
      <c r="B651" s="1" t="s">
        <v>5</v>
      </c>
      <c r="C651">
        <v>531</v>
      </c>
      <c r="D651" s="1" t="s">
        <v>6</v>
      </c>
      <c r="E651" s="1">
        <f>IF(Timon_export_20200529_2[[#This Row],[solved]]="f",_xlfn.MAXIFS($C:$C,$A:$A,A651),Timon_export_20200529_2[[#This Row],[time]])</f>
        <v>531</v>
      </c>
    </row>
    <row r="652" spans="1:5" x14ac:dyDescent="0.25">
      <c r="A652" s="1" t="s">
        <v>22</v>
      </c>
      <c r="B652" s="1" t="s">
        <v>5</v>
      </c>
      <c r="C652">
        <v>40007</v>
      </c>
      <c r="D652" s="1" t="s">
        <v>6</v>
      </c>
      <c r="E652" s="1">
        <f>IF(Timon_export_20200529_2[[#This Row],[solved]]="f",_xlfn.MAXIFS($C:$C,$A:$A,A652),Timon_export_20200529_2[[#This Row],[time]])</f>
        <v>40007</v>
      </c>
    </row>
    <row r="653" spans="1:5" x14ac:dyDescent="0.25">
      <c r="A653" s="1" t="s">
        <v>22</v>
      </c>
      <c r="B653" s="1" t="s">
        <v>5</v>
      </c>
      <c r="C653">
        <v>123498</v>
      </c>
      <c r="D653" s="1" t="s">
        <v>13</v>
      </c>
      <c r="E653" s="1">
        <f>IF(Timon_export_20200529_2[[#This Row],[solved]]="f",_xlfn.MAXIFS($C:$C,$A:$A,A653),Timon_export_20200529_2[[#This Row],[time]])</f>
        <v>600015</v>
      </c>
    </row>
    <row r="654" spans="1:5" x14ac:dyDescent="0.25">
      <c r="A654" s="1" t="s">
        <v>22</v>
      </c>
      <c r="B654" s="1" t="s">
        <v>5</v>
      </c>
      <c r="C654">
        <v>486</v>
      </c>
      <c r="D654" s="1" t="s">
        <v>6</v>
      </c>
      <c r="E654" s="1">
        <f>IF(Timon_export_20200529_2[[#This Row],[solved]]="f",_xlfn.MAXIFS($C:$C,$A:$A,A654),Timon_export_20200529_2[[#This Row],[time]])</f>
        <v>486</v>
      </c>
    </row>
    <row r="655" spans="1:5" x14ac:dyDescent="0.25">
      <c r="A655" s="1" t="s">
        <v>22</v>
      </c>
      <c r="B655" s="1" t="s">
        <v>5</v>
      </c>
      <c r="C655">
        <v>567</v>
      </c>
      <c r="D655" s="1" t="s">
        <v>6</v>
      </c>
      <c r="E655" s="1">
        <f>IF(Timon_export_20200529_2[[#This Row],[solved]]="f",_xlfn.MAXIFS($C:$C,$A:$A,A655),Timon_export_20200529_2[[#This Row],[time]])</f>
        <v>567</v>
      </c>
    </row>
    <row r="656" spans="1:5" x14ac:dyDescent="0.25">
      <c r="A656" s="1" t="s">
        <v>22</v>
      </c>
      <c r="B656" s="1" t="s">
        <v>5</v>
      </c>
      <c r="C656">
        <v>30301</v>
      </c>
      <c r="D656" s="1" t="s">
        <v>6</v>
      </c>
      <c r="E656" s="1">
        <f>IF(Timon_export_20200529_2[[#This Row],[solved]]="f",_xlfn.MAXIFS($C:$C,$A:$A,A656),Timon_export_20200529_2[[#This Row],[time]])</f>
        <v>30301</v>
      </c>
    </row>
    <row r="657" spans="1:5" x14ac:dyDescent="0.25">
      <c r="A657" s="1" t="s">
        <v>22</v>
      </c>
      <c r="B657" s="1" t="s">
        <v>5</v>
      </c>
      <c r="C657">
        <v>123727</v>
      </c>
      <c r="D657" s="1" t="s">
        <v>13</v>
      </c>
      <c r="E657" s="1">
        <f>IF(Timon_export_20200529_2[[#This Row],[solved]]="f",_xlfn.MAXIFS($C:$C,$A:$A,A657),Timon_export_20200529_2[[#This Row],[time]])</f>
        <v>600015</v>
      </c>
    </row>
    <row r="658" spans="1:5" x14ac:dyDescent="0.25">
      <c r="A658" s="1" t="s">
        <v>22</v>
      </c>
      <c r="B658" s="1" t="s">
        <v>5</v>
      </c>
      <c r="C658">
        <v>2873</v>
      </c>
      <c r="D658" s="1" t="s">
        <v>6</v>
      </c>
      <c r="E658" s="1">
        <f>IF(Timon_export_20200529_2[[#This Row],[solved]]="f",_xlfn.MAXIFS($C:$C,$A:$A,A658),Timon_export_20200529_2[[#This Row],[time]])</f>
        <v>2873</v>
      </c>
    </row>
    <row r="659" spans="1:5" x14ac:dyDescent="0.25">
      <c r="A659" s="1" t="s">
        <v>22</v>
      </c>
      <c r="B659" s="1" t="s">
        <v>5</v>
      </c>
      <c r="C659">
        <v>1986</v>
      </c>
      <c r="D659" s="1" t="s">
        <v>6</v>
      </c>
      <c r="E659" s="1">
        <f>IF(Timon_export_20200529_2[[#This Row],[solved]]="f",_xlfn.MAXIFS($C:$C,$A:$A,A659),Timon_export_20200529_2[[#This Row],[time]])</f>
        <v>1986</v>
      </c>
    </row>
    <row r="660" spans="1:5" x14ac:dyDescent="0.25">
      <c r="A660" s="1" t="s">
        <v>22</v>
      </c>
      <c r="B660" s="1" t="s">
        <v>5</v>
      </c>
      <c r="C660">
        <v>122703</v>
      </c>
      <c r="D660" s="1" t="s">
        <v>13</v>
      </c>
      <c r="E660" s="1">
        <f>IF(Timon_export_20200529_2[[#This Row],[solved]]="f",_xlfn.MAXIFS($C:$C,$A:$A,A660),Timon_export_20200529_2[[#This Row],[time]])</f>
        <v>600015</v>
      </c>
    </row>
    <row r="661" spans="1:5" x14ac:dyDescent="0.25">
      <c r="A661" s="1" t="s">
        <v>22</v>
      </c>
      <c r="B661" s="1" t="s">
        <v>7</v>
      </c>
      <c r="C661">
        <v>197901</v>
      </c>
      <c r="D661" s="1" t="s">
        <v>6</v>
      </c>
      <c r="E661" s="1">
        <f>IF(Timon_export_20200529_2[[#This Row],[solved]]="f",_xlfn.MAXIFS($C:$C,$A:$A,A661),Timon_export_20200529_2[[#This Row],[time]])</f>
        <v>197901</v>
      </c>
    </row>
    <row r="662" spans="1:5" x14ac:dyDescent="0.25">
      <c r="A662" s="1" t="s">
        <v>22</v>
      </c>
      <c r="B662" s="1" t="s">
        <v>7</v>
      </c>
      <c r="C662">
        <v>14046</v>
      </c>
      <c r="D662" s="1" t="s">
        <v>6</v>
      </c>
      <c r="E662" s="1">
        <f>IF(Timon_export_20200529_2[[#This Row],[solved]]="f",_xlfn.MAXIFS($C:$C,$A:$A,A662),Timon_export_20200529_2[[#This Row],[time]])</f>
        <v>14046</v>
      </c>
    </row>
    <row r="663" spans="1:5" x14ac:dyDescent="0.25">
      <c r="A663" s="1" t="s">
        <v>22</v>
      </c>
      <c r="B663" s="1" t="s">
        <v>7</v>
      </c>
      <c r="C663">
        <v>8539</v>
      </c>
      <c r="D663" s="1" t="s">
        <v>6</v>
      </c>
      <c r="E663" s="1">
        <f>IF(Timon_export_20200529_2[[#This Row],[solved]]="f",_xlfn.MAXIFS($C:$C,$A:$A,A663),Timon_export_20200529_2[[#This Row],[time]])</f>
        <v>8539</v>
      </c>
    </row>
    <row r="664" spans="1:5" x14ac:dyDescent="0.25">
      <c r="A664" s="1" t="s">
        <v>22</v>
      </c>
      <c r="B664" s="1" t="s">
        <v>7</v>
      </c>
      <c r="C664">
        <v>600006</v>
      </c>
      <c r="D664" s="1" t="s">
        <v>6</v>
      </c>
      <c r="E664" s="1">
        <f>IF(Timon_export_20200529_2[[#This Row],[solved]]="f",_xlfn.MAXIFS($C:$C,$A:$A,A664),Timon_export_20200529_2[[#This Row],[time]])</f>
        <v>600006</v>
      </c>
    </row>
    <row r="665" spans="1:5" x14ac:dyDescent="0.25">
      <c r="A665" s="1" t="s">
        <v>22</v>
      </c>
      <c r="B665" s="1" t="s">
        <v>7</v>
      </c>
      <c r="C665">
        <v>262101</v>
      </c>
      <c r="D665" s="1" t="s">
        <v>6</v>
      </c>
      <c r="E665" s="1">
        <f>IF(Timon_export_20200529_2[[#This Row],[solved]]="f",_xlfn.MAXIFS($C:$C,$A:$A,A665),Timon_export_20200529_2[[#This Row],[time]])</f>
        <v>262101</v>
      </c>
    </row>
    <row r="666" spans="1:5" x14ac:dyDescent="0.25">
      <c r="A666" s="1" t="s">
        <v>22</v>
      </c>
      <c r="B666" s="1" t="s">
        <v>7</v>
      </c>
      <c r="C666">
        <v>600015</v>
      </c>
      <c r="D666" s="1" t="s">
        <v>6</v>
      </c>
      <c r="E666" s="1">
        <f>IF(Timon_export_20200529_2[[#This Row],[solved]]="f",_xlfn.MAXIFS($C:$C,$A:$A,A666),Timon_export_20200529_2[[#This Row],[time]])</f>
        <v>600015</v>
      </c>
    </row>
    <row r="667" spans="1:5" x14ac:dyDescent="0.25">
      <c r="A667" s="1" t="s">
        <v>22</v>
      </c>
      <c r="B667" s="1" t="s">
        <v>7</v>
      </c>
      <c r="C667">
        <v>671</v>
      </c>
      <c r="D667" s="1" t="s">
        <v>6</v>
      </c>
      <c r="E667" s="1">
        <f>IF(Timon_export_20200529_2[[#This Row],[solved]]="f",_xlfn.MAXIFS($C:$C,$A:$A,A667),Timon_export_20200529_2[[#This Row],[time]])</f>
        <v>671</v>
      </c>
    </row>
    <row r="668" spans="1:5" x14ac:dyDescent="0.25">
      <c r="A668" s="1" t="s">
        <v>22</v>
      </c>
      <c r="B668" s="1" t="s">
        <v>7</v>
      </c>
      <c r="C668">
        <v>303</v>
      </c>
      <c r="D668" s="1" t="s">
        <v>6</v>
      </c>
      <c r="E668" s="1">
        <f>IF(Timon_export_20200529_2[[#This Row],[solved]]="f",_xlfn.MAXIFS($C:$C,$A:$A,A668),Timon_export_20200529_2[[#This Row],[time]])</f>
        <v>303</v>
      </c>
    </row>
    <row r="669" spans="1:5" x14ac:dyDescent="0.25">
      <c r="A669" s="1" t="s">
        <v>22</v>
      </c>
      <c r="B669" s="1" t="s">
        <v>7</v>
      </c>
      <c r="C669">
        <v>55331</v>
      </c>
      <c r="D669" s="1" t="s">
        <v>6</v>
      </c>
      <c r="E669" s="1">
        <f>IF(Timon_export_20200529_2[[#This Row],[solved]]="f",_xlfn.MAXIFS($C:$C,$A:$A,A669),Timon_export_20200529_2[[#This Row],[time]])</f>
        <v>55331</v>
      </c>
    </row>
    <row r="670" spans="1:5" x14ac:dyDescent="0.25">
      <c r="A670" s="1" t="s">
        <v>22</v>
      </c>
      <c r="B670" s="1" t="s">
        <v>7</v>
      </c>
      <c r="C670">
        <v>4691</v>
      </c>
      <c r="D670" s="1" t="s">
        <v>6</v>
      </c>
      <c r="E670" s="1">
        <f>IF(Timon_export_20200529_2[[#This Row],[solved]]="f",_xlfn.MAXIFS($C:$C,$A:$A,A670),Timon_export_20200529_2[[#This Row],[time]])</f>
        <v>4691</v>
      </c>
    </row>
    <row r="671" spans="1:5" x14ac:dyDescent="0.25">
      <c r="A671" s="1" t="s">
        <v>22</v>
      </c>
      <c r="B671" s="1" t="s">
        <v>8</v>
      </c>
      <c r="C671">
        <v>172</v>
      </c>
      <c r="D671" s="1" t="s">
        <v>6</v>
      </c>
      <c r="E671" s="1">
        <f>IF(Timon_export_20200529_2[[#This Row],[solved]]="f",_xlfn.MAXIFS($C:$C,$A:$A,A671),Timon_export_20200529_2[[#This Row],[time]])</f>
        <v>172</v>
      </c>
    </row>
    <row r="672" spans="1:5" x14ac:dyDescent="0.25">
      <c r="A672" s="1" t="s">
        <v>22</v>
      </c>
      <c r="B672" s="1" t="s">
        <v>8</v>
      </c>
      <c r="C672">
        <v>3032</v>
      </c>
      <c r="D672" s="1" t="s">
        <v>13</v>
      </c>
      <c r="E672" s="1">
        <f>IF(Timon_export_20200529_2[[#This Row],[solved]]="f",_xlfn.MAXIFS($C:$C,$A:$A,A672),Timon_export_20200529_2[[#This Row],[time]])</f>
        <v>600015</v>
      </c>
    </row>
    <row r="673" spans="1:5" x14ac:dyDescent="0.25">
      <c r="A673" s="1" t="s">
        <v>22</v>
      </c>
      <c r="B673" s="1" t="s">
        <v>8</v>
      </c>
      <c r="C673">
        <v>3024</v>
      </c>
      <c r="D673" s="1" t="s">
        <v>13</v>
      </c>
      <c r="E673" s="1">
        <f>IF(Timon_export_20200529_2[[#This Row],[solved]]="f",_xlfn.MAXIFS($C:$C,$A:$A,A673),Timon_export_20200529_2[[#This Row],[time]])</f>
        <v>600015</v>
      </c>
    </row>
    <row r="674" spans="1:5" x14ac:dyDescent="0.25">
      <c r="A674" s="1" t="s">
        <v>22</v>
      </c>
      <c r="B674" s="1" t="s">
        <v>8</v>
      </c>
      <c r="C674">
        <v>3034</v>
      </c>
      <c r="D674" s="1" t="s">
        <v>13</v>
      </c>
      <c r="E674" s="1">
        <f>IF(Timon_export_20200529_2[[#This Row],[solved]]="f",_xlfn.MAXIFS($C:$C,$A:$A,A674),Timon_export_20200529_2[[#This Row],[time]])</f>
        <v>600015</v>
      </c>
    </row>
    <row r="675" spans="1:5" x14ac:dyDescent="0.25">
      <c r="A675" s="1" t="s">
        <v>22</v>
      </c>
      <c r="B675" s="1" t="s">
        <v>8</v>
      </c>
      <c r="C675">
        <v>3026</v>
      </c>
      <c r="D675" s="1" t="s">
        <v>13</v>
      </c>
      <c r="E675" s="1">
        <f>IF(Timon_export_20200529_2[[#This Row],[solved]]="f",_xlfn.MAXIFS($C:$C,$A:$A,A675),Timon_export_20200529_2[[#This Row],[time]])</f>
        <v>600015</v>
      </c>
    </row>
    <row r="676" spans="1:5" x14ac:dyDescent="0.25">
      <c r="A676" s="1" t="s">
        <v>22</v>
      </c>
      <c r="B676" s="1" t="s">
        <v>8</v>
      </c>
      <c r="C676">
        <v>3022</v>
      </c>
      <c r="D676" s="1" t="s">
        <v>13</v>
      </c>
      <c r="E676" s="1">
        <f>IF(Timon_export_20200529_2[[#This Row],[solved]]="f",_xlfn.MAXIFS($C:$C,$A:$A,A676),Timon_export_20200529_2[[#This Row],[time]])</f>
        <v>600015</v>
      </c>
    </row>
    <row r="677" spans="1:5" x14ac:dyDescent="0.25">
      <c r="A677" s="1" t="s">
        <v>22</v>
      </c>
      <c r="B677" s="1" t="s">
        <v>8</v>
      </c>
      <c r="C677">
        <v>447</v>
      </c>
      <c r="D677" s="1" t="s">
        <v>6</v>
      </c>
      <c r="E677" s="1">
        <f>IF(Timon_export_20200529_2[[#This Row],[solved]]="f",_xlfn.MAXIFS($C:$C,$A:$A,A677),Timon_export_20200529_2[[#This Row],[time]])</f>
        <v>447</v>
      </c>
    </row>
    <row r="678" spans="1:5" x14ac:dyDescent="0.25">
      <c r="A678" s="1" t="s">
        <v>22</v>
      </c>
      <c r="B678" s="1" t="s">
        <v>8</v>
      </c>
      <c r="C678">
        <v>3025</v>
      </c>
      <c r="D678" s="1" t="s">
        <v>13</v>
      </c>
      <c r="E678" s="1">
        <f>IF(Timon_export_20200529_2[[#This Row],[solved]]="f",_xlfn.MAXIFS($C:$C,$A:$A,A678),Timon_export_20200529_2[[#This Row],[time]])</f>
        <v>600015</v>
      </c>
    </row>
    <row r="679" spans="1:5" x14ac:dyDescent="0.25">
      <c r="A679" s="1" t="s">
        <v>22</v>
      </c>
      <c r="B679" s="1" t="s">
        <v>8</v>
      </c>
      <c r="C679">
        <v>217</v>
      </c>
      <c r="D679" s="1" t="s">
        <v>6</v>
      </c>
      <c r="E679" s="1">
        <f>IF(Timon_export_20200529_2[[#This Row],[solved]]="f",_xlfn.MAXIFS($C:$C,$A:$A,A679),Timon_export_20200529_2[[#This Row],[time]])</f>
        <v>217</v>
      </c>
    </row>
    <row r="680" spans="1:5" x14ac:dyDescent="0.25">
      <c r="A680" s="1" t="s">
        <v>22</v>
      </c>
      <c r="B680" s="1" t="s">
        <v>8</v>
      </c>
      <c r="C680">
        <v>266</v>
      </c>
      <c r="D680" s="1" t="s">
        <v>6</v>
      </c>
      <c r="E680" s="1">
        <f>IF(Timon_export_20200529_2[[#This Row],[solved]]="f",_xlfn.MAXIFS($C:$C,$A:$A,A680),Timon_export_20200529_2[[#This Row],[time]])</f>
        <v>266</v>
      </c>
    </row>
    <row r="681" spans="1:5" x14ac:dyDescent="0.25">
      <c r="A681" s="1" t="s">
        <v>22</v>
      </c>
      <c r="B681" s="1" t="s">
        <v>9</v>
      </c>
      <c r="C681">
        <v>109</v>
      </c>
      <c r="D681" s="1" t="s">
        <v>6</v>
      </c>
      <c r="E681" s="1">
        <f>IF(Timon_export_20200529_2[[#This Row],[solved]]="f",_xlfn.MAXIFS($C:$C,$A:$A,A681),Timon_export_20200529_2[[#This Row],[time]])</f>
        <v>109</v>
      </c>
    </row>
    <row r="682" spans="1:5" x14ac:dyDescent="0.25">
      <c r="A682" s="1" t="s">
        <v>22</v>
      </c>
      <c r="B682" s="1" t="s">
        <v>9</v>
      </c>
      <c r="C682">
        <v>328</v>
      </c>
      <c r="D682" s="1" t="s">
        <v>6</v>
      </c>
      <c r="E682" s="1">
        <f>IF(Timon_export_20200529_2[[#This Row],[solved]]="f",_xlfn.MAXIFS($C:$C,$A:$A,A682),Timon_export_20200529_2[[#This Row],[time]])</f>
        <v>328</v>
      </c>
    </row>
    <row r="683" spans="1:5" x14ac:dyDescent="0.25">
      <c r="A683" s="1" t="s">
        <v>22</v>
      </c>
      <c r="B683" s="1" t="s">
        <v>9</v>
      </c>
      <c r="C683">
        <v>109</v>
      </c>
      <c r="D683" s="1" t="s">
        <v>6</v>
      </c>
      <c r="E683" s="1">
        <f>IF(Timon_export_20200529_2[[#This Row],[solved]]="f",_xlfn.MAXIFS($C:$C,$A:$A,A683),Timon_export_20200529_2[[#This Row],[time]])</f>
        <v>109</v>
      </c>
    </row>
    <row r="684" spans="1:5" x14ac:dyDescent="0.25">
      <c r="A684" s="1" t="s">
        <v>22</v>
      </c>
      <c r="B684" s="1" t="s">
        <v>9</v>
      </c>
      <c r="C684">
        <v>8790</v>
      </c>
      <c r="D684" s="1" t="s">
        <v>13</v>
      </c>
      <c r="E684" s="1">
        <f>IF(Timon_export_20200529_2[[#This Row],[solved]]="f",_xlfn.MAXIFS($C:$C,$A:$A,A684),Timon_export_20200529_2[[#This Row],[time]])</f>
        <v>600015</v>
      </c>
    </row>
    <row r="685" spans="1:5" x14ac:dyDescent="0.25">
      <c r="A685" s="1" t="s">
        <v>22</v>
      </c>
      <c r="B685" s="1" t="s">
        <v>9</v>
      </c>
      <c r="C685">
        <v>243</v>
      </c>
      <c r="D685" s="1" t="s">
        <v>6</v>
      </c>
      <c r="E685" s="1">
        <f>IF(Timon_export_20200529_2[[#This Row],[solved]]="f",_xlfn.MAXIFS($C:$C,$A:$A,A685),Timon_export_20200529_2[[#This Row],[time]])</f>
        <v>243</v>
      </c>
    </row>
    <row r="686" spans="1:5" x14ac:dyDescent="0.25">
      <c r="A686" s="1" t="s">
        <v>22</v>
      </c>
      <c r="B686" s="1" t="s">
        <v>9</v>
      </c>
      <c r="C686">
        <v>359</v>
      </c>
      <c r="D686" s="1" t="s">
        <v>6</v>
      </c>
      <c r="E686" s="1">
        <f>IF(Timon_export_20200529_2[[#This Row],[solved]]="f",_xlfn.MAXIFS($C:$C,$A:$A,A686),Timon_export_20200529_2[[#This Row],[time]])</f>
        <v>359</v>
      </c>
    </row>
    <row r="687" spans="1:5" x14ac:dyDescent="0.25">
      <c r="A687" s="1" t="s">
        <v>22</v>
      </c>
      <c r="B687" s="1" t="s">
        <v>9</v>
      </c>
      <c r="C687">
        <v>156</v>
      </c>
      <c r="D687" s="1" t="s">
        <v>6</v>
      </c>
      <c r="E687" s="1">
        <f>IF(Timon_export_20200529_2[[#This Row],[solved]]="f",_xlfn.MAXIFS($C:$C,$A:$A,A687),Timon_export_20200529_2[[#This Row],[time]])</f>
        <v>156</v>
      </c>
    </row>
    <row r="688" spans="1:5" x14ac:dyDescent="0.25">
      <c r="A688" s="1" t="s">
        <v>22</v>
      </c>
      <c r="B688" s="1" t="s">
        <v>9</v>
      </c>
      <c r="C688">
        <v>94</v>
      </c>
      <c r="D688" s="1" t="s">
        <v>6</v>
      </c>
      <c r="E688" s="1">
        <f>IF(Timon_export_20200529_2[[#This Row],[solved]]="f",_xlfn.MAXIFS($C:$C,$A:$A,A688),Timon_export_20200529_2[[#This Row],[time]])</f>
        <v>94</v>
      </c>
    </row>
    <row r="689" spans="1:5" x14ac:dyDescent="0.25">
      <c r="A689" s="1" t="s">
        <v>22</v>
      </c>
      <c r="B689" s="1" t="s">
        <v>9</v>
      </c>
      <c r="C689">
        <v>3203</v>
      </c>
      <c r="D689" s="1" t="s">
        <v>6</v>
      </c>
      <c r="E689" s="1">
        <f>IF(Timon_export_20200529_2[[#This Row],[solved]]="f",_xlfn.MAXIFS($C:$C,$A:$A,A689),Timon_export_20200529_2[[#This Row],[time]])</f>
        <v>3203</v>
      </c>
    </row>
    <row r="690" spans="1:5" x14ac:dyDescent="0.25">
      <c r="A690" s="1" t="s">
        <v>22</v>
      </c>
      <c r="B690" s="1" t="s">
        <v>9</v>
      </c>
      <c r="C690">
        <v>609</v>
      </c>
      <c r="D690" s="1" t="s">
        <v>6</v>
      </c>
      <c r="E690" s="1">
        <f>IF(Timon_export_20200529_2[[#This Row],[solved]]="f",_xlfn.MAXIFS($C:$C,$A:$A,A690),Timon_export_20200529_2[[#This Row],[time]])</f>
        <v>609</v>
      </c>
    </row>
    <row r="691" spans="1:5" x14ac:dyDescent="0.25">
      <c r="A691" s="1" t="s">
        <v>22</v>
      </c>
      <c r="B691" s="1" t="s">
        <v>33</v>
      </c>
      <c r="C691">
        <v>131</v>
      </c>
      <c r="D691" s="1" t="s">
        <v>6</v>
      </c>
      <c r="E691" s="1">
        <f>IF(Timon_export_20200529_2[[#This Row],[solved]]="f",_xlfn.MAXIFS($C:$C,$A:$A,A691),Timon_export_20200529_2[[#This Row],[time]])</f>
        <v>131</v>
      </c>
    </row>
    <row r="692" spans="1:5" x14ac:dyDescent="0.25">
      <c r="A692" s="1" t="s">
        <v>22</v>
      </c>
      <c r="B692" s="1" t="s">
        <v>33</v>
      </c>
      <c r="C692">
        <v>139</v>
      </c>
      <c r="D692" s="1" t="s">
        <v>6</v>
      </c>
      <c r="E692" s="1">
        <f>IF(Timon_export_20200529_2[[#This Row],[solved]]="f",_xlfn.MAXIFS($C:$C,$A:$A,A692),Timon_export_20200529_2[[#This Row],[time]])</f>
        <v>139</v>
      </c>
    </row>
    <row r="693" spans="1:5" x14ac:dyDescent="0.25">
      <c r="A693" s="1" t="s">
        <v>22</v>
      </c>
      <c r="B693" s="1" t="s">
        <v>33</v>
      </c>
      <c r="C693">
        <v>98</v>
      </c>
      <c r="D693" s="1" t="s">
        <v>6</v>
      </c>
      <c r="E693" s="1">
        <f>IF(Timon_export_20200529_2[[#This Row],[solved]]="f",_xlfn.MAXIFS($C:$C,$A:$A,A693),Timon_export_20200529_2[[#This Row],[time]])</f>
        <v>98</v>
      </c>
    </row>
    <row r="694" spans="1:5" x14ac:dyDescent="0.25">
      <c r="A694" s="1" t="s">
        <v>22</v>
      </c>
      <c r="B694" s="1" t="s">
        <v>33</v>
      </c>
      <c r="C694">
        <v>138</v>
      </c>
      <c r="D694" s="1" t="s">
        <v>6</v>
      </c>
      <c r="E694" s="1">
        <f>IF(Timon_export_20200529_2[[#This Row],[solved]]="f",_xlfn.MAXIFS($C:$C,$A:$A,A694),Timon_export_20200529_2[[#This Row],[time]])</f>
        <v>138</v>
      </c>
    </row>
    <row r="695" spans="1:5" x14ac:dyDescent="0.25">
      <c r="A695" s="1" t="s">
        <v>22</v>
      </c>
      <c r="B695" s="1" t="s">
        <v>33</v>
      </c>
      <c r="C695">
        <v>134</v>
      </c>
      <c r="D695" s="1" t="s">
        <v>6</v>
      </c>
      <c r="E695" s="1">
        <f>IF(Timon_export_20200529_2[[#This Row],[solved]]="f",_xlfn.MAXIFS($C:$C,$A:$A,A695),Timon_export_20200529_2[[#This Row],[time]])</f>
        <v>134</v>
      </c>
    </row>
    <row r="696" spans="1:5" x14ac:dyDescent="0.25">
      <c r="A696" s="1" t="s">
        <v>22</v>
      </c>
      <c r="B696" s="1" t="s">
        <v>33</v>
      </c>
      <c r="C696">
        <v>91</v>
      </c>
      <c r="D696" s="1" t="s">
        <v>6</v>
      </c>
      <c r="E696" s="1">
        <f>IF(Timon_export_20200529_2[[#This Row],[solved]]="f",_xlfn.MAXIFS($C:$C,$A:$A,A696),Timon_export_20200529_2[[#This Row],[time]])</f>
        <v>91</v>
      </c>
    </row>
    <row r="697" spans="1:5" x14ac:dyDescent="0.25">
      <c r="A697" s="1" t="s">
        <v>22</v>
      </c>
      <c r="B697" s="1" t="s">
        <v>33</v>
      </c>
      <c r="C697">
        <v>172</v>
      </c>
      <c r="D697" s="1" t="s">
        <v>6</v>
      </c>
      <c r="E697" s="1">
        <f>IF(Timon_export_20200529_2[[#This Row],[solved]]="f",_xlfn.MAXIFS($C:$C,$A:$A,A697),Timon_export_20200529_2[[#This Row],[time]])</f>
        <v>172</v>
      </c>
    </row>
    <row r="698" spans="1:5" x14ac:dyDescent="0.25">
      <c r="A698" s="1" t="s">
        <v>22</v>
      </c>
      <c r="B698" s="1" t="s">
        <v>33</v>
      </c>
      <c r="C698">
        <v>111</v>
      </c>
      <c r="D698" s="1" t="s">
        <v>6</v>
      </c>
      <c r="E698" s="1">
        <f>IF(Timon_export_20200529_2[[#This Row],[solved]]="f",_xlfn.MAXIFS($C:$C,$A:$A,A698),Timon_export_20200529_2[[#This Row],[time]])</f>
        <v>111</v>
      </c>
    </row>
    <row r="699" spans="1:5" x14ac:dyDescent="0.25">
      <c r="A699" s="1" t="s">
        <v>22</v>
      </c>
      <c r="B699" s="1" t="s">
        <v>33</v>
      </c>
      <c r="C699">
        <v>173</v>
      </c>
      <c r="D699" s="1" t="s">
        <v>6</v>
      </c>
      <c r="E699" s="1">
        <f>IF(Timon_export_20200529_2[[#This Row],[solved]]="f",_xlfn.MAXIFS($C:$C,$A:$A,A699),Timon_export_20200529_2[[#This Row],[time]])</f>
        <v>173</v>
      </c>
    </row>
    <row r="700" spans="1:5" x14ac:dyDescent="0.25">
      <c r="A700" s="1" t="s">
        <v>22</v>
      </c>
      <c r="B700" s="1" t="s">
        <v>33</v>
      </c>
      <c r="C700">
        <v>136</v>
      </c>
      <c r="D700" s="1" t="s">
        <v>6</v>
      </c>
      <c r="E700" s="1">
        <f>IF(Timon_export_20200529_2[[#This Row],[solved]]="f",_xlfn.MAXIFS($C:$C,$A:$A,A700),Timon_export_20200529_2[[#This Row],[time]])</f>
        <v>136</v>
      </c>
    </row>
    <row r="701" spans="1:5" x14ac:dyDescent="0.25">
      <c r="A701" s="1" t="s">
        <v>22</v>
      </c>
      <c r="B701" s="1" t="s">
        <v>33</v>
      </c>
      <c r="C701">
        <v>98</v>
      </c>
      <c r="D701" s="1" t="s">
        <v>6</v>
      </c>
      <c r="E701" s="1">
        <f>IF(Timon_export_20200529_2[[#This Row],[solved]]="f",_xlfn.MAXIFS($C:$C,$A:$A,A701),Timon_export_20200529_2[[#This Row],[time]])</f>
        <v>98</v>
      </c>
    </row>
    <row r="702" spans="1:5" x14ac:dyDescent="0.25">
      <c r="A702" s="1" t="s">
        <v>23</v>
      </c>
      <c r="B702" s="1" t="s">
        <v>5</v>
      </c>
      <c r="C702">
        <v>123429</v>
      </c>
      <c r="D702" s="1" t="s">
        <v>13</v>
      </c>
      <c r="E702" s="1">
        <f>IF(Timon_export_20200529_2[[#This Row],[solved]]="f",_xlfn.MAXIFS($C:$C,$A:$A,A702),Timon_export_20200529_2[[#This Row],[time]])</f>
        <v>600025</v>
      </c>
    </row>
    <row r="703" spans="1:5" x14ac:dyDescent="0.25">
      <c r="A703" s="1" t="s">
        <v>23</v>
      </c>
      <c r="B703" s="1" t="s">
        <v>5</v>
      </c>
      <c r="C703">
        <v>120056</v>
      </c>
      <c r="D703" s="1" t="s">
        <v>13</v>
      </c>
      <c r="E703" s="1">
        <f>IF(Timon_export_20200529_2[[#This Row],[solved]]="f",_xlfn.MAXIFS($C:$C,$A:$A,A703),Timon_export_20200529_2[[#This Row],[time]])</f>
        <v>600025</v>
      </c>
    </row>
    <row r="704" spans="1:5" x14ac:dyDescent="0.25">
      <c r="A704" s="1" t="s">
        <v>23</v>
      </c>
      <c r="B704" s="1" t="s">
        <v>5</v>
      </c>
      <c r="C704">
        <v>1040</v>
      </c>
      <c r="D704" s="1" t="s">
        <v>6</v>
      </c>
      <c r="E704" s="1">
        <f>IF(Timon_export_20200529_2[[#This Row],[solved]]="f",_xlfn.MAXIFS($C:$C,$A:$A,A704),Timon_export_20200529_2[[#This Row],[time]])</f>
        <v>1040</v>
      </c>
    </row>
    <row r="705" spans="1:5" x14ac:dyDescent="0.25">
      <c r="A705" s="1" t="s">
        <v>23</v>
      </c>
      <c r="B705" s="1" t="s">
        <v>5</v>
      </c>
      <c r="C705">
        <v>124994</v>
      </c>
      <c r="D705" s="1" t="s">
        <v>13</v>
      </c>
      <c r="E705" s="1">
        <f>IF(Timon_export_20200529_2[[#This Row],[solved]]="f",_xlfn.MAXIFS($C:$C,$A:$A,A705),Timon_export_20200529_2[[#This Row],[time]])</f>
        <v>600025</v>
      </c>
    </row>
    <row r="706" spans="1:5" x14ac:dyDescent="0.25">
      <c r="A706" s="1" t="s">
        <v>23</v>
      </c>
      <c r="B706" s="1" t="s">
        <v>5</v>
      </c>
      <c r="C706">
        <v>122297</v>
      </c>
      <c r="D706" s="1" t="s">
        <v>13</v>
      </c>
      <c r="E706" s="1">
        <f>IF(Timon_export_20200529_2[[#This Row],[solved]]="f",_xlfn.MAXIFS($C:$C,$A:$A,A706),Timon_export_20200529_2[[#This Row],[time]])</f>
        <v>600025</v>
      </c>
    </row>
    <row r="707" spans="1:5" x14ac:dyDescent="0.25">
      <c r="A707" s="1" t="s">
        <v>23</v>
      </c>
      <c r="B707" s="1" t="s">
        <v>5</v>
      </c>
      <c r="C707">
        <v>2377</v>
      </c>
      <c r="D707" s="1" t="s">
        <v>6</v>
      </c>
      <c r="E707" s="1">
        <f>IF(Timon_export_20200529_2[[#This Row],[solved]]="f",_xlfn.MAXIFS($C:$C,$A:$A,A707),Timon_export_20200529_2[[#This Row],[time]])</f>
        <v>2377</v>
      </c>
    </row>
    <row r="708" spans="1:5" x14ac:dyDescent="0.25">
      <c r="A708" s="1" t="s">
        <v>23</v>
      </c>
      <c r="B708" s="1" t="s">
        <v>5</v>
      </c>
      <c r="C708">
        <v>267</v>
      </c>
      <c r="D708" s="1" t="s">
        <v>6</v>
      </c>
      <c r="E708" s="1">
        <f>IF(Timon_export_20200529_2[[#This Row],[solved]]="f",_xlfn.MAXIFS($C:$C,$A:$A,A708),Timon_export_20200529_2[[#This Row],[time]])</f>
        <v>267</v>
      </c>
    </row>
    <row r="709" spans="1:5" x14ac:dyDescent="0.25">
      <c r="A709" s="1" t="s">
        <v>23</v>
      </c>
      <c r="B709" s="1" t="s">
        <v>5</v>
      </c>
      <c r="C709">
        <v>122509</v>
      </c>
      <c r="D709" s="1" t="s">
        <v>13</v>
      </c>
      <c r="E709" s="1">
        <f>IF(Timon_export_20200529_2[[#This Row],[solved]]="f",_xlfn.MAXIFS($C:$C,$A:$A,A709),Timon_export_20200529_2[[#This Row],[time]])</f>
        <v>600025</v>
      </c>
    </row>
    <row r="710" spans="1:5" x14ac:dyDescent="0.25">
      <c r="A710" s="1" t="s">
        <v>23</v>
      </c>
      <c r="B710" s="1" t="s">
        <v>5</v>
      </c>
      <c r="C710">
        <v>202</v>
      </c>
      <c r="D710" s="1" t="s">
        <v>6</v>
      </c>
      <c r="E710" s="1">
        <f>IF(Timon_export_20200529_2[[#This Row],[solved]]="f",_xlfn.MAXIFS($C:$C,$A:$A,A710),Timon_export_20200529_2[[#This Row],[time]])</f>
        <v>202</v>
      </c>
    </row>
    <row r="711" spans="1:5" x14ac:dyDescent="0.25">
      <c r="A711" s="1" t="s">
        <v>23</v>
      </c>
      <c r="B711" s="1" t="s">
        <v>5</v>
      </c>
      <c r="C711">
        <v>5577</v>
      </c>
      <c r="D711" s="1" t="s">
        <v>6</v>
      </c>
      <c r="E711" s="1">
        <f>IF(Timon_export_20200529_2[[#This Row],[solved]]="f",_xlfn.MAXIFS($C:$C,$A:$A,A711),Timon_export_20200529_2[[#This Row],[time]])</f>
        <v>5577</v>
      </c>
    </row>
    <row r="712" spans="1:5" x14ac:dyDescent="0.25">
      <c r="A712" s="1" t="s">
        <v>23</v>
      </c>
      <c r="B712" s="1" t="s">
        <v>7</v>
      </c>
      <c r="C712">
        <v>214</v>
      </c>
      <c r="D712" s="1" t="s">
        <v>6</v>
      </c>
      <c r="E712" s="1">
        <f>IF(Timon_export_20200529_2[[#This Row],[solved]]="f",_xlfn.MAXIFS($C:$C,$A:$A,A712),Timon_export_20200529_2[[#This Row],[time]])</f>
        <v>214</v>
      </c>
    </row>
    <row r="713" spans="1:5" x14ac:dyDescent="0.25">
      <c r="A713" s="1" t="s">
        <v>23</v>
      </c>
      <c r="B713" s="1" t="s">
        <v>7</v>
      </c>
      <c r="C713">
        <v>4503</v>
      </c>
      <c r="D713" s="1" t="s">
        <v>6</v>
      </c>
      <c r="E713" s="1">
        <f>IF(Timon_export_20200529_2[[#This Row],[solved]]="f",_xlfn.MAXIFS($C:$C,$A:$A,A713),Timon_export_20200529_2[[#This Row],[time]])</f>
        <v>4503</v>
      </c>
    </row>
    <row r="714" spans="1:5" x14ac:dyDescent="0.25">
      <c r="A714" s="1" t="s">
        <v>23</v>
      </c>
      <c r="B714" s="1" t="s">
        <v>7</v>
      </c>
      <c r="C714">
        <v>113581</v>
      </c>
      <c r="D714" s="1" t="s">
        <v>6</v>
      </c>
      <c r="E714" s="1">
        <f>IF(Timon_export_20200529_2[[#This Row],[solved]]="f",_xlfn.MAXIFS($C:$C,$A:$A,A714),Timon_export_20200529_2[[#This Row],[time]])</f>
        <v>113581</v>
      </c>
    </row>
    <row r="715" spans="1:5" x14ac:dyDescent="0.25">
      <c r="A715" s="1" t="s">
        <v>23</v>
      </c>
      <c r="B715" s="1" t="s">
        <v>7</v>
      </c>
      <c r="C715">
        <v>310478</v>
      </c>
      <c r="D715" s="1" t="s">
        <v>6</v>
      </c>
      <c r="E715" s="1">
        <f>IF(Timon_export_20200529_2[[#This Row],[solved]]="f",_xlfn.MAXIFS($C:$C,$A:$A,A715),Timon_export_20200529_2[[#This Row],[time]])</f>
        <v>310478</v>
      </c>
    </row>
    <row r="716" spans="1:5" x14ac:dyDescent="0.25">
      <c r="A716" s="1" t="s">
        <v>23</v>
      </c>
      <c r="B716" s="1" t="s">
        <v>7</v>
      </c>
      <c r="C716">
        <v>600025</v>
      </c>
      <c r="D716" s="1" t="s">
        <v>6</v>
      </c>
      <c r="E716" s="1">
        <f>IF(Timon_export_20200529_2[[#This Row],[solved]]="f",_xlfn.MAXIFS($C:$C,$A:$A,A716),Timon_export_20200529_2[[#This Row],[time]])</f>
        <v>600025</v>
      </c>
    </row>
    <row r="717" spans="1:5" x14ac:dyDescent="0.25">
      <c r="A717" s="1" t="s">
        <v>23</v>
      </c>
      <c r="B717" s="1" t="s">
        <v>7</v>
      </c>
      <c r="C717">
        <v>216165</v>
      </c>
      <c r="D717" s="1" t="s">
        <v>6</v>
      </c>
      <c r="E717" s="1">
        <f>IF(Timon_export_20200529_2[[#This Row],[solved]]="f",_xlfn.MAXIFS($C:$C,$A:$A,A717),Timon_export_20200529_2[[#This Row],[time]])</f>
        <v>216165</v>
      </c>
    </row>
    <row r="718" spans="1:5" x14ac:dyDescent="0.25">
      <c r="A718" s="1" t="s">
        <v>23</v>
      </c>
      <c r="B718" s="1" t="s">
        <v>7</v>
      </c>
      <c r="C718">
        <v>12823</v>
      </c>
      <c r="D718" s="1" t="s">
        <v>6</v>
      </c>
      <c r="E718" s="1">
        <f>IF(Timon_export_20200529_2[[#This Row],[solved]]="f",_xlfn.MAXIFS($C:$C,$A:$A,A718),Timon_export_20200529_2[[#This Row],[time]])</f>
        <v>12823</v>
      </c>
    </row>
    <row r="719" spans="1:5" x14ac:dyDescent="0.25">
      <c r="A719" s="1" t="s">
        <v>23</v>
      </c>
      <c r="B719" s="1" t="s">
        <v>7</v>
      </c>
      <c r="C719">
        <v>16570</v>
      </c>
      <c r="D719" s="1" t="s">
        <v>6</v>
      </c>
      <c r="E719" s="1">
        <f>IF(Timon_export_20200529_2[[#This Row],[solved]]="f",_xlfn.MAXIFS($C:$C,$A:$A,A719),Timon_export_20200529_2[[#This Row],[time]])</f>
        <v>16570</v>
      </c>
    </row>
    <row r="720" spans="1:5" x14ac:dyDescent="0.25">
      <c r="A720" s="1" t="s">
        <v>23</v>
      </c>
      <c r="B720" s="1" t="s">
        <v>7</v>
      </c>
      <c r="C720">
        <v>24044</v>
      </c>
      <c r="D720" s="1" t="s">
        <v>6</v>
      </c>
      <c r="E720" s="1">
        <f>IF(Timon_export_20200529_2[[#This Row],[solved]]="f",_xlfn.MAXIFS($C:$C,$A:$A,A720),Timon_export_20200529_2[[#This Row],[time]])</f>
        <v>24044</v>
      </c>
    </row>
    <row r="721" spans="1:5" x14ac:dyDescent="0.25">
      <c r="A721" s="1" t="s">
        <v>23</v>
      </c>
      <c r="B721" s="1" t="s">
        <v>7</v>
      </c>
      <c r="C721">
        <v>434</v>
      </c>
      <c r="D721" s="1" t="s">
        <v>6</v>
      </c>
      <c r="E721" s="1">
        <f>IF(Timon_export_20200529_2[[#This Row],[solved]]="f",_xlfn.MAXIFS($C:$C,$A:$A,A721),Timon_export_20200529_2[[#This Row],[time]])</f>
        <v>434</v>
      </c>
    </row>
    <row r="722" spans="1:5" x14ac:dyDescent="0.25">
      <c r="A722" s="1" t="s">
        <v>23</v>
      </c>
      <c r="B722" s="1" t="s">
        <v>8</v>
      </c>
      <c r="C722">
        <v>3020</v>
      </c>
      <c r="D722" s="1" t="s">
        <v>13</v>
      </c>
      <c r="E722" s="1">
        <f>IF(Timon_export_20200529_2[[#This Row],[solved]]="f",_xlfn.MAXIFS($C:$C,$A:$A,A722),Timon_export_20200529_2[[#This Row],[time]])</f>
        <v>600025</v>
      </c>
    </row>
    <row r="723" spans="1:5" x14ac:dyDescent="0.25">
      <c r="A723" s="1" t="s">
        <v>23</v>
      </c>
      <c r="B723" s="1" t="s">
        <v>8</v>
      </c>
      <c r="C723">
        <v>3034</v>
      </c>
      <c r="D723" s="1" t="s">
        <v>13</v>
      </c>
      <c r="E723" s="1">
        <f>IF(Timon_export_20200529_2[[#This Row],[solved]]="f",_xlfn.MAXIFS($C:$C,$A:$A,A723),Timon_export_20200529_2[[#This Row],[time]])</f>
        <v>600025</v>
      </c>
    </row>
    <row r="724" spans="1:5" x14ac:dyDescent="0.25">
      <c r="A724" s="1" t="s">
        <v>23</v>
      </c>
      <c r="B724" s="1" t="s">
        <v>8</v>
      </c>
      <c r="C724">
        <v>3026</v>
      </c>
      <c r="D724" s="1" t="s">
        <v>13</v>
      </c>
      <c r="E724" s="1">
        <f>IF(Timon_export_20200529_2[[#This Row],[solved]]="f",_xlfn.MAXIFS($C:$C,$A:$A,A724),Timon_export_20200529_2[[#This Row],[time]])</f>
        <v>600025</v>
      </c>
    </row>
    <row r="725" spans="1:5" x14ac:dyDescent="0.25">
      <c r="A725" s="1" t="s">
        <v>23</v>
      </c>
      <c r="B725" s="1" t="s">
        <v>8</v>
      </c>
      <c r="C725">
        <v>3031</v>
      </c>
      <c r="D725" s="1" t="s">
        <v>13</v>
      </c>
      <c r="E725" s="1">
        <f>IF(Timon_export_20200529_2[[#This Row],[solved]]="f",_xlfn.MAXIFS($C:$C,$A:$A,A725),Timon_export_20200529_2[[#This Row],[time]])</f>
        <v>600025</v>
      </c>
    </row>
    <row r="726" spans="1:5" x14ac:dyDescent="0.25">
      <c r="A726" s="1" t="s">
        <v>23</v>
      </c>
      <c r="B726" s="1" t="s">
        <v>8</v>
      </c>
      <c r="C726">
        <v>3035</v>
      </c>
      <c r="D726" s="1" t="s">
        <v>13</v>
      </c>
      <c r="E726" s="1">
        <f>IF(Timon_export_20200529_2[[#This Row],[solved]]="f",_xlfn.MAXIFS($C:$C,$A:$A,A726),Timon_export_20200529_2[[#This Row],[time]])</f>
        <v>600025</v>
      </c>
    </row>
    <row r="727" spans="1:5" x14ac:dyDescent="0.25">
      <c r="A727" s="1" t="s">
        <v>23</v>
      </c>
      <c r="B727" s="1" t="s">
        <v>8</v>
      </c>
      <c r="C727">
        <v>510</v>
      </c>
      <c r="D727" s="1" t="s">
        <v>6</v>
      </c>
      <c r="E727" s="1">
        <f>IF(Timon_export_20200529_2[[#This Row],[solved]]="f",_xlfn.MAXIFS($C:$C,$A:$A,A727),Timon_export_20200529_2[[#This Row],[time]])</f>
        <v>510</v>
      </c>
    </row>
    <row r="728" spans="1:5" x14ac:dyDescent="0.25">
      <c r="A728" s="1" t="s">
        <v>23</v>
      </c>
      <c r="B728" s="1" t="s">
        <v>8</v>
      </c>
      <c r="D728" s="1" t="s">
        <v>13</v>
      </c>
      <c r="E728" s="1">
        <f>IF(Timon_export_20200529_2[[#This Row],[solved]]="f",_xlfn.MAXIFS($C:$C,$A:$A,A728),Timon_export_20200529_2[[#This Row],[time]])</f>
        <v>600025</v>
      </c>
    </row>
    <row r="729" spans="1:5" x14ac:dyDescent="0.25">
      <c r="A729" s="1" t="s">
        <v>23</v>
      </c>
      <c r="B729" s="1" t="s">
        <v>8</v>
      </c>
      <c r="C729">
        <v>881</v>
      </c>
      <c r="D729" s="1" t="s">
        <v>6</v>
      </c>
      <c r="E729" s="1">
        <f>IF(Timon_export_20200529_2[[#This Row],[solved]]="f",_xlfn.MAXIFS($C:$C,$A:$A,A729),Timon_export_20200529_2[[#This Row],[time]])</f>
        <v>881</v>
      </c>
    </row>
    <row r="730" spans="1:5" x14ac:dyDescent="0.25">
      <c r="A730" s="1" t="s">
        <v>23</v>
      </c>
      <c r="B730" s="1" t="s">
        <v>8</v>
      </c>
      <c r="C730">
        <v>3024</v>
      </c>
      <c r="D730" s="1" t="s">
        <v>13</v>
      </c>
      <c r="E730" s="1">
        <f>IF(Timon_export_20200529_2[[#This Row],[solved]]="f",_xlfn.MAXIFS($C:$C,$A:$A,A730),Timon_export_20200529_2[[#This Row],[time]])</f>
        <v>600025</v>
      </c>
    </row>
    <row r="731" spans="1:5" x14ac:dyDescent="0.25">
      <c r="A731" s="1" t="s">
        <v>23</v>
      </c>
      <c r="B731" s="1" t="s">
        <v>8</v>
      </c>
      <c r="C731">
        <v>3025</v>
      </c>
      <c r="D731" s="1" t="s">
        <v>13</v>
      </c>
      <c r="E731" s="1">
        <f>IF(Timon_export_20200529_2[[#This Row],[solved]]="f",_xlfn.MAXIFS($C:$C,$A:$A,A731),Timon_export_20200529_2[[#This Row],[time]])</f>
        <v>600025</v>
      </c>
    </row>
    <row r="732" spans="1:5" x14ac:dyDescent="0.25">
      <c r="A732" s="1" t="s">
        <v>23</v>
      </c>
      <c r="B732" s="1" t="s">
        <v>8</v>
      </c>
      <c r="C732">
        <v>3031</v>
      </c>
      <c r="D732" s="1" t="s">
        <v>13</v>
      </c>
      <c r="E732" s="1">
        <f>IF(Timon_export_20200529_2[[#This Row],[solved]]="f",_xlfn.MAXIFS($C:$C,$A:$A,A732),Timon_export_20200529_2[[#This Row],[time]])</f>
        <v>600025</v>
      </c>
    </row>
    <row r="733" spans="1:5" x14ac:dyDescent="0.25">
      <c r="A733" s="1" t="s">
        <v>23</v>
      </c>
      <c r="B733" s="1" t="s">
        <v>8</v>
      </c>
      <c r="D733" s="1" t="s">
        <v>13</v>
      </c>
      <c r="E733" s="1">
        <f>IF(Timon_export_20200529_2[[#This Row],[solved]]="f",_xlfn.MAXIFS($C:$C,$A:$A,A733),Timon_export_20200529_2[[#This Row],[time]])</f>
        <v>600025</v>
      </c>
    </row>
    <row r="734" spans="1:5" x14ac:dyDescent="0.25">
      <c r="A734" s="1" t="s">
        <v>23</v>
      </c>
      <c r="B734" s="1" t="s">
        <v>9</v>
      </c>
      <c r="C734">
        <v>1391</v>
      </c>
      <c r="D734" s="1" t="s">
        <v>6</v>
      </c>
      <c r="E734" s="1">
        <f>IF(Timon_export_20200529_2[[#This Row],[solved]]="f",_xlfn.MAXIFS($C:$C,$A:$A,A734),Timon_export_20200529_2[[#This Row],[time]])</f>
        <v>1391</v>
      </c>
    </row>
    <row r="735" spans="1:5" x14ac:dyDescent="0.25">
      <c r="A735" s="1" t="s">
        <v>23</v>
      </c>
      <c r="B735" s="1" t="s">
        <v>9</v>
      </c>
      <c r="C735">
        <v>78</v>
      </c>
      <c r="D735" s="1" t="s">
        <v>6</v>
      </c>
      <c r="E735" s="1">
        <f>IF(Timon_export_20200529_2[[#This Row],[solved]]="f",_xlfn.MAXIFS($C:$C,$A:$A,A735),Timon_export_20200529_2[[#This Row],[time]])</f>
        <v>78</v>
      </c>
    </row>
    <row r="736" spans="1:5" x14ac:dyDescent="0.25">
      <c r="A736" s="1" t="s">
        <v>23</v>
      </c>
      <c r="B736" s="1" t="s">
        <v>9</v>
      </c>
      <c r="C736">
        <v>47</v>
      </c>
      <c r="D736" s="1" t="s">
        <v>6</v>
      </c>
      <c r="E736" s="1">
        <f>IF(Timon_export_20200529_2[[#This Row],[solved]]="f",_xlfn.MAXIFS($C:$C,$A:$A,A736),Timon_export_20200529_2[[#This Row],[time]])</f>
        <v>47</v>
      </c>
    </row>
    <row r="737" spans="1:5" x14ac:dyDescent="0.25">
      <c r="A737" s="1" t="s">
        <v>23</v>
      </c>
      <c r="B737" s="1" t="s">
        <v>9</v>
      </c>
      <c r="C737">
        <v>62</v>
      </c>
      <c r="D737" s="1" t="s">
        <v>6</v>
      </c>
      <c r="E737" s="1">
        <f>IF(Timon_export_20200529_2[[#This Row],[solved]]="f",_xlfn.MAXIFS($C:$C,$A:$A,A737),Timon_export_20200529_2[[#This Row],[time]])</f>
        <v>62</v>
      </c>
    </row>
    <row r="738" spans="1:5" x14ac:dyDescent="0.25">
      <c r="A738" s="1" t="s">
        <v>23</v>
      </c>
      <c r="B738" s="1" t="s">
        <v>9</v>
      </c>
      <c r="C738">
        <v>109</v>
      </c>
      <c r="D738" s="1" t="s">
        <v>6</v>
      </c>
      <c r="E738" s="1">
        <f>IF(Timon_export_20200529_2[[#This Row],[solved]]="f",_xlfn.MAXIFS($C:$C,$A:$A,A738),Timon_export_20200529_2[[#This Row],[time]])</f>
        <v>109</v>
      </c>
    </row>
    <row r="739" spans="1:5" x14ac:dyDescent="0.25">
      <c r="A739" s="1" t="s">
        <v>23</v>
      </c>
      <c r="B739" s="1" t="s">
        <v>9</v>
      </c>
      <c r="C739">
        <v>60953</v>
      </c>
      <c r="D739" s="1" t="s">
        <v>13</v>
      </c>
      <c r="E739" s="1">
        <f>IF(Timon_export_20200529_2[[#This Row],[solved]]="f",_xlfn.MAXIFS($C:$C,$A:$A,A739),Timon_export_20200529_2[[#This Row],[time]])</f>
        <v>600025</v>
      </c>
    </row>
    <row r="740" spans="1:5" x14ac:dyDescent="0.25">
      <c r="A740" s="1" t="s">
        <v>23</v>
      </c>
      <c r="B740" s="1" t="s">
        <v>9</v>
      </c>
      <c r="C740">
        <v>62</v>
      </c>
      <c r="D740" s="1" t="s">
        <v>6</v>
      </c>
      <c r="E740" s="1">
        <f>IF(Timon_export_20200529_2[[#This Row],[solved]]="f",_xlfn.MAXIFS($C:$C,$A:$A,A740),Timon_export_20200529_2[[#This Row],[time]])</f>
        <v>62</v>
      </c>
    </row>
    <row r="741" spans="1:5" x14ac:dyDescent="0.25">
      <c r="A741" s="1" t="s">
        <v>23</v>
      </c>
      <c r="B741" s="1" t="s">
        <v>9</v>
      </c>
      <c r="C741">
        <v>63</v>
      </c>
      <c r="D741" s="1" t="s">
        <v>6</v>
      </c>
      <c r="E741" s="1">
        <f>IF(Timon_export_20200529_2[[#This Row],[solved]]="f",_xlfn.MAXIFS($C:$C,$A:$A,A741),Timon_export_20200529_2[[#This Row],[time]])</f>
        <v>63</v>
      </c>
    </row>
    <row r="742" spans="1:5" x14ac:dyDescent="0.25">
      <c r="A742" s="1" t="s">
        <v>23</v>
      </c>
      <c r="B742" s="1" t="s">
        <v>9</v>
      </c>
      <c r="C742">
        <v>227</v>
      </c>
      <c r="D742" s="1" t="s">
        <v>6</v>
      </c>
      <c r="E742" s="1">
        <f>IF(Timon_export_20200529_2[[#This Row],[solved]]="f",_xlfn.MAXIFS($C:$C,$A:$A,A742),Timon_export_20200529_2[[#This Row],[time]])</f>
        <v>227</v>
      </c>
    </row>
    <row r="743" spans="1:5" x14ac:dyDescent="0.25">
      <c r="A743" s="1" t="s">
        <v>23</v>
      </c>
      <c r="B743" s="1" t="s">
        <v>9</v>
      </c>
      <c r="C743">
        <v>218</v>
      </c>
      <c r="D743" s="1" t="s">
        <v>6</v>
      </c>
      <c r="E743" s="1">
        <f>IF(Timon_export_20200529_2[[#This Row],[solved]]="f",_xlfn.MAXIFS($C:$C,$A:$A,A743),Timon_export_20200529_2[[#This Row],[time]])</f>
        <v>218</v>
      </c>
    </row>
    <row r="744" spans="1:5" x14ac:dyDescent="0.25">
      <c r="A744" s="1" t="s">
        <v>23</v>
      </c>
      <c r="B744" s="1" t="s">
        <v>33</v>
      </c>
      <c r="C744">
        <v>97</v>
      </c>
      <c r="D744" s="1" t="s">
        <v>6</v>
      </c>
      <c r="E744" s="1">
        <f>IF(Timon_export_20200529_2[[#This Row],[solved]]="f",_xlfn.MAXIFS($C:$C,$A:$A,A744),Timon_export_20200529_2[[#This Row],[time]])</f>
        <v>97</v>
      </c>
    </row>
    <row r="745" spans="1:5" x14ac:dyDescent="0.25">
      <c r="A745" s="1" t="s">
        <v>23</v>
      </c>
      <c r="B745" s="1" t="s">
        <v>33</v>
      </c>
      <c r="C745">
        <v>93</v>
      </c>
      <c r="D745" s="1" t="s">
        <v>6</v>
      </c>
      <c r="E745" s="1">
        <f>IF(Timon_export_20200529_2[[#This Row],[solved]]="f",_xlfn.MAXIFS($C:$C,$A:$A,A745),Timon_export_20200529_2[[#This Row],[time]])</f>
        <v>93</v>
      </c>
    </row>
    <row r="746" spans="1:5" x14ac:dyDescent="0.25">
      <c r="A746" s="1" t="s">
        <v>23</v>
      </c>
      <c r="B746" s="1" t="s">
        <v>33</v>
      </c>
      <c r="C746">
        <v>123</v>
      </c>
      <c r="D746" s="1" t="s">
        <v>6</v>
      </c>
      <c r="E746" s="1">
        <f>IF(Timon_export_20200529_2[[#This Row],[solved]]="f",_xlfn.MAXIFS($C:$C,$A:$A,A746),Timon_export_20200529_2[[#This Row],[time]])</f>
        <v>123</v>
      </c>
    </row>
    <row r="747" spans="1:5" x14ac:dyDescent="0.25">
      <c r="A747" s="1" t="s">
        <v>23</v>
      </c>
      <c r="B747" s="1" t="s">
        <v>33</v>
      </c>
      <c r="C747">
        <v>98</v>
      </c>
      <c r="D747" s="1" t="s">
        <v>6</v>
      </c>
      <c r="E747" s="1">
        <f>IF(Timon_export_20200529_2[[#This Row],[solved]]="f",_xlfn.MAXIFS($C:$C,$A:$A,A747),Timon_export_20200529_2[[#This Row],[time]])</f>
        <v>98</v>
      </c>
    </row>
    <row r="748" spans="1:5" x14ac:dyDescent="0.25">
      <c r="A748" s="1" t="s">
        <v>23</v>
      </c>
      <c r="B748" s="1" t="s">
        <v>33</v>
      </c>
      <c r="C748">
        <v>120</v>
      </c>
      <c r="D748" s="1" t="s">
        <v>6</v>
      </c>
      <c r="E748" s="1">
        <f>IF(Timon_export_20200529_2[[#This Row],[solved]]="f",_xlfn.MAXIFS($C:$C,$A:$A,A748),Timon_export_20200529_2[[#This Row],[time]])</f>
        <v>120</v>
      </c>
    </row>
    <row r="749" spans="1:5" x14ac:dyDescent="0.25">
      <c r="A749" s="1" t="s">
        <v>23</v>
      </c>
      <c r="B749" s="1" t="s">
        <v>33</v>
      </c>
      <c r="C749">
        <v>105</v>
      </c>
      <c r="D749" s="1" t="s">
        <v>6</v>
      </c>
      <c r="E749" s="1">
        <f>IF(Timon_export_20200529_2[[#This Row],[solved]]="f",_xlfn.MAXIFS($C:$C,$A:$A,A749),Timon_export_20200529_2[[#This Row],[time]])</f>
        <v>105</v>
      </c>
    </row>
    <row r="750" spans="1:5" x14ac:dyDescent="0.25">
      <c r="A750" s="1" t="s">
        <v>23</v>
      </c>
      <c r="B750" s="1" t="s">
        <v>33</v>
      </c>
      <c r="C750">
        <v>105</v>
      </c>
      <c r="D750" s="1" t="s">
        <v>6</v>
      </c>
      <c r="E750" s="1">
        <f>IF(Timon_export_20200529_2[[#This Row],[solved]]="f",_xlfn.MAXIFS($C:$C,$A:$A,A750),Timon_export_20200529_2[[#This Row],[time]])</f>
        <v>105</v>
      </c>
    </row>
    <row r="751" spans="1:5" x14ac:dyDescent="0.25">
      <c r="A751" s="1" t="s">
        <v>23</v>
      </c>
      <c r="B751" s="1" t="s">
        <v>33</v>
      </c>
      <c r="C751">
        <v>195</v>
      </c>
      <c r="D751" s="1" t="s">
        <v>6</v>
      </c>
      <c r="E751" s="1">
        <f>IF(Timon_export_20200529_2[[#This Row],[solved]]="f",_xlfn.MAXIFS($C:$C,$A:$A,A751),Timon_export_20200529_2[[#This Row],[time]])</f>
        <v>195</v>
      </c>
    </row>
    <row r="752" spans="1:5" x14ac:dyDescent="0.25">
      <c r="A752" s="1" t="s">
        <v>23</v>
      </c>
      <c r="B752" s="1" t="s">
        <v>33</v>
      </c>
      <c r="C752">
        <v>134</v>
      </c>
      <c r="D752" s="1" t="s">
        <v>6</v>
      </c>
      <c r="E752" s="1">
        <f>IF(Timon_export_20200529_2[[#This Row],[solved]]="f",_xlfn.MAXIFS($C:$C,$A:$A,A752),Timon_export_20200529_2[[#This Row],[time]])</f>
        <v>134</v>
      </c>
    </row>
    <row r="753" spans="1:5" x14ac:dyDescent="0.25">
      <c r="A753" s="1" t="s">
        <v>23</v>
      </c>
      <c r="B753" s="1" t="s">
        <v>33</v>
      </c>
      <c r="C753">
        <v>96</v>
      </c>
      <c r="D753" s="1" t="s">
        <v>6</v>
      </c>
      <c r="E753" s="1">
        <f>IF(Timon_export_20200529_2[[#This Row],[solved]]="f",_xlfn.MAXIFS($C:$C,$A:$A,A753),Timon_export_20200529_2[[#This Row],[time]])</f>
        <v>96</v>
      </c>
    </row>
    <row r="754" spans="1:5" x14ac:dyDescent="0.25">
      <c r="A754" s="1" t="s">
        <v>23</v>
      </c>
      <c r="B754" s="1" t="s">
        <v>33</v>
      </c>
      <c r="C754">
        <v>217</v>
      </c>
      <c r="D754" s="1" t="s">
        <v>6</v>
      </c>
      <c r="E754" s="1">
        <f>IF(Timon_export_20200529_2[[#This Row],[solved]]="f",_xlfn.MAXIFS($C:$C,$A:$A,A754),Timon_export_20200529_2[[#This Row],[time]])</f>
        <v>217</v>
      </c>
    </row>
    <row r="755" spans="1:5" x14ac:dyDescent="0.25">
      <c r="A755" s="1" t="s">
        <v>24</v>
      </c>
      <c r="B755" s="1" t="s">
        <v>5</v>
      </c>
      <c r="C755">
        <v>2140</v>
      </c>
      <c r="D755" s="1" t="s">
        <v>6</v>
      </c>
      <c r="E755" s="1">
        <f>IF(Timon_export_20200529_2[[#This Row],[solved]]="f",_xlfn.MAXIFS($C:$C,$A:$A,A755),Timon_export_20200529_2[[#This Row],[time]])</f>
        <v>2140</v>
      </c>
    </row>
    <row r="756" spans="1:5" x14ac:dyDescent="0.25">
      <c r="A756" s="1" t="s">
        <v>24</v>
      </c>
      <c r="B756" s="1" t="s">
        <v>5</v>
      </c>
      <c r="C756">
        <v>123736</v>
      </c>
      <c r="D756" s="1" t="s">
        <v>13</v>
      </c>
      <c r="E756" s="1">
        <f>IF(Timon_export_20200529_2[[#This Row],[solved]]="f",_xlfn.MAXIFS($C:$C,$A:$A,A756),Timon_export_20200529_2[[#This Row],[time]])</f>
        <v>600007</v>
      </c>
    </row>
    <row r="757" spans="1:5" x14ac:dyDescent="0.25">
      <c r="A757" s="1" t="s">
        <v>24</v>
      </c>
      <c r="B757" s="1" t="s">
        <v>5</v>
      </c>
      <c r="C757">
        <v>69072</v>
      </c>
      <c r="D757" s="1" t="s">
        <v>6</v>
      </c>
      <c r="E757" s="1">
        <f>IF(Timon_export_20200529_2[[#This Row],[solved]]="f",_xlfn.MAXIFS($C:$C,$A:$A,A757),Timon_export_20200529_2[[#This Row],[time]])</f>
        <v>69072</v>
      </c>
    </row>
    <row r="758" spans="1:5" x14ac:dyDescent="0.25">
      <c r="A758" s="1" t="s">
        <v>24</v>
      </c>
      <c r="B758" s="1" t="s">
        <v>5</v>
      </c>
      <c r="C758">
        <v>10338</v>
      </c>
      <c r="D758" s="1" t="s">
        <v>6</v>
      </c>
      <c r="E758" s="1">
        <f>IF(Timon_export_20200529_2[[#This Row],[solved]]="f",_xlfn.MAXIFS($C:$C,$A:$A,A758),Timon_export_20200529_2[[#This Row],[time]])</f>
        <v>10338</v>
      </c>
    </row>
    <row r="759" spans="1:5" x14ac:dyDescent="0.25">
      <c r="A759" s="1" t="s">
        <v>24</v>
      </c>
      <c r="B759" s="1" t="s">
        <v>5</v>
      </c>
      <c r="C759">
        <v>123042</v>
      </c>
      <c r="D759" s="1" t="s">
        <v>13</v>
      </c>
      <c r="E759" s="1">
        <f>IF(Timon_export_20200529_2[[#This Row],[solved]]="f",_xlfn.MAXIFS($C:$C,$A:$A,A759),Timon_export_20200529_2[[#This Row],[time]])</f>
        <v>600007</v>
      </c>
    </row>
    <row r="760" spans="1:5" x14ac:dyDescent="0.25">
      <c r="A760" s="1" t="s">
        <v>24</v>
      </c>
      <c r="B760" s="1" t="s">
        <v>5</v>
      </c>
      <c r="C760">
        <v>110992</v>
      </c>
      <c r="D760" s="1" t="s">
        <v>6</v>
      </c>
      <c r="E760" s="1">
        <f>IF(Timon_export_20200529_2[[#This Row],[solved]]="f",_xlfn.MAXIFS($C:$C,$A:$A,A760),Timon_export_20200529_2[[#This Row],[time]])</f>
        <v>110992</v>
      </c>
    </row>
    <row r="761" spans="1:5" x14ac:dyDescent="0.25">
      <c r="A761" s="1" t="s">
        <v>24</v>
      </c>
      <c r="B761" s="1" t="s">
        <v>5</v>
      </c>
      <c r="C761">
        <v>125036</v>
      </c>
      <c r="D761" s="1" t="s">
        <v>13</v>
      </c>
      <c r="E761" s="1">
        <f>IF(Timon_export_20200529_2[[#This Row],[solved]]="f",_xlfn.MAXIFS($C:$C,$A:$A,A761),Timon_export_20200529_2[[#This Row],[time]])</f>
        <v>600007</v>
      </c>
    </row>
    <row r="762" spans="1:5" x14ac:dyDescent="0.25">
      <c r="A762" s="1" t="s">
        <v>24</v>
      </c>
      <c r="B762" s="1" t="s">
        <v>5</v>
      </c>
      <c r="C762">
        <v>122490</v>
      </c>
      <c r="D762" s="1" t="s">
        <v>13</v>
      </c>
      <c r="E762" s="1">
        <f>IF(Timon_export_20200529_2[[#This Row],[solved]]="f",_xlfn.MAXIFS($C:$C,$A:$A,A762),Timon_export_20200529_2[[#This Row],[time]])</f>
        <v>600007</v>
      </c>
    </row>
    <row r="763" spans="1:5" x14ac:dyDescent="0.25">
      <c r="A763" s="1" t="s">
        <v>24</v>
      </c>
      <c r="B763" s="1" t="s">
        <v>5</v>
      </c>
      <c r="C763">
        <v>122421</v>
      </c>
      <c r="D763" s="1" t="s">
        <v>13</v>
      </c>
      <c r="E763" s="1">
        <f>IF(Timon_export_20200529_2[[#This Row],[solved]]="f",_xlfn.MAXIFS($C:$C,$A:$A,A763),Timon_export_20200529_2[[#This Row],[time]])</f>
        <v>600007</v>
      </c>
    </row>
    <row r="764" spans="1:5" x14ac:dyDescent="0.25">
      <c r="A764" s="1" t="s">
        <v>24</v>
      </c>
      <c r="B764" s="1" t="s">
        <v>5</v>
      </c>
      <c r="C764">
        <v>122811</v>
      </c>
      <c r="D764" s="1" t="s">
        <v>13</v>
      </c>
      <c r="E764" s="1">
        <f>IF(Timon_export_20200529_2[[#This Row],[solved]]="f",_xlfn.MAXIFS($C:$C,$A:$A,A764),Timon_export_20200529_2[[#This Row],[time]])</f>
        <v>600007</v>
      </c>
    </row>
    <row r="765" spans="1:5" x14ac:dyDescent="0.25">
      <c r="A765" s="1" t="s">
        <v>24</v>
      </c>
      <c r="B765" s="1" t="s">
        <v>7</v>
      </c>
      <c r="C765">
        <v>4390</v>
      </c>
      <c r="D765" s="1" t="s">
        <v>6</v>
      </c>
      <c r="E765" s="1">
        <f>IF(Timon_export_20200529_2[[#This Row],[solved]]="f",_xlfn.MAXIFS($C:$C,$A:$A,A765),Timon_export_20200529_2[[#This Row],[time]])</f>
        <v>4390</v>
      </c>
    </row>
    <row r="766" spans="1:5" x14ac:dyDescent="0.25">
      <c r="A766" s="1" t="s">
        <v>24</v>
      </c>
      <c r="B766" s="1" t="s">
        <v>7</v>
      </c>
      <c r="C766">
        <v>619</v>
      </c>
      <c r="D766" s="1" t="s">
        <v>6</v>
      </c>
      <c r="E766" s="1">
        <f>IF(Timon_export_20200529_2[[#This Row],[solved]]="f",_xlfn.MAXIFS($C:$C,$A:$A,A766),Timon_export_20200529_2[[#This Row],[time]])</f>
        <v>619</v>
      </c>
    </row>
    <row r="767" spans="1:5" x14ac:dyDescent="0.25">
      <c r="A767" s="1" t="s">
        <v>24</v>
      </c>
      <c r="B767" s="1" t="s">
        <v>7</v>
      </c>
      <c r="C767">
        <v>1518</v>
      </c>
      <c r="D767" s="1" t="s">
        <v>6</v>
      </c>
      <c r="E767" s="1">
        <f>IF(Timon_export_20200529_2[[#This Row],[solved]]="f",_xlfn.MAXIFS($C:$C,$A:$A,A767),Timon_export_20200529_2[[#This Row],[time]])</f>
        <v>1518</v>
      </c>
    </row>
    <row r="768" spans="1:5" x14ac:dyDescent="0.25">
      <c r="A768" s="1" t="s">
        <v>24</v>
      </c>
      <c r="B768" s="1" t="s">
        <v>7</v>
      </c>
      <c r="C768">
        <v>92155</v>
      </c>
      <c r="D768" s="1" t="s">
        <v>6</v>
      </c>
      <c r="E768" s="1">
        <f>IF(Timon_export_20200529_2[[#This Row],[solved]]="f",_xlfn.MAXIFS($C:$C,$A:$A,A768),Timon_export_20200529_2[[#This Row],[time]])</f>
        <v>92155</v>
      </c>
    </row>
    <row r="769" spans="1:5" x14ac:dyDescent="0.25">
      <c r="A769" s="1" t="s">
        <v>24</v>
      </c>
      <c r="B769" s="1" t="s">
        <v>7</v>
      </c>
      <c r="C769">
        <v>702</v>
      </c>
      <c r="D769" s="1" t="s">
        <v>6</v>
      </c>
      <c r="E769" s="1">
        <f>IF(Timon_export_20200529_2[[#This Row],[solved]]="f",_xlfn.MAXIFS($C:$C,$A:$A,A769),Timon_export_20200529_2[[#This Row],[time]])</f>
        <v>702</v>
      </c>
    </row>
    <row r="770" spans="1:5" x14ac:dyDescent="0.25">
      <c r="A770" s="1" t="s">
        <v>24</v>
      </c>
      <c r="B770" s="1" t="s">
        <v>7</v>
      </c>
      <c r="C770">
        <v>24757</v>
      </c>
      <c r="D770" s="1" t="s">
        <v>6</v>
      </c>
      <c r="E770" s="1">
        <f>IF(Timon_export_20200529_2[[#This Row],[solved]]="f",_xlfn.MAXIFS($C:$C,$A:$A,A770),Timon_export_20200529_2[[#This Row],[time]])</f>
        <v>24757</v>
      </c>
    </row>
    <row r="771" spans="1:5" x14ac:dyDescent="0.25">
      <c r="A771" s="1" t="s">
        <v>24</v>
      </c>
      <c r="B771" s="1" t="s">
        <v>7</v>
      </c>
      <c r="C771">
        <v>154366</v>
      </c>
      <c r="D771" s="1" t="s">
        <v>6</v>
      </c>
      <c r="E771" s="1">
        <f>IF(Timon_export_20200529_2[[#This Row],[solved]]="f",_xlfn.MAXIFS($C:$C,$A:$A,A771),Timon_export_20200529_2[[#This Row],[time]])</f>
        <v>154366</v>
      </c>
    </row>
    <row r="772" spans="1:5" x14ac:dyDescent="0.25">
      <c r="A772" s="1" t="s">
        <v>24</v>
      </c>
      <c r="B772" s="1" t="s">
        <v>7</v>
      </c>
      <c r="C772">
        <v>600007</v>
      </c>
      <c r="D772" s="1" t="s">
        <v>6</v>
      </c>
      <c r="E772" s="1">
        <f>IF(Timon_export_20200529_2[[#This Row],[solved]]="f",_xlfn.MAXIFS($C:$C,$A:$A,A772),Timon_export_20200529_2[[#This Row],[time]])</f>
        <v>600007</v>
      </c>
    </row>
    <row r="773" spans="1:5" x14ac:dyDescent="0.25">
      <c r="A773" s="1" t="s">
        <v>24</v>
      </c>
      <c r="B773" s="1" t="s">
        <v>7</v>
      </c>
      <c r="C773">
        <v>14005</v>
      </c>
      <c r="D773" s="1" t="s">
        <v>6</v>
      </c>
      <c r="E773" s="1">
        <f>IF(Timon_export_20200529_2[[#This Row],[solved]]="f",_xlfn.MAXIFS($C:$C,$A:$A,A773),Timon_export_20200529_2[[#This Row],[time]])</f>
        <v>14005</v>
      </c>
    </row>
    <row r="774" spans="1:5" x14ac:dyDescent="0.25">
      <c r="A774" s="1" t="s">
        <v>24</v>
      </c>
      <c r="B774" s="1" t="s">
        <v>7</v>
      </c>
      <c r="C774">
        <v>212</v>
      </c>
      <c r="D774" s="1" t="s">
        <v>6</v>
      </c>
      <c r="E774" s="1">
        <f>IF(Timon_export_20200529_2[[#This Row],[solved]]="f",_xlfn.MAXIFS($C:$C,$A:$A,A774),Timon_export_20200529_2[[#This Row],[time]])</f>
        <v>212</v>
      </c>
    </row>
    <row r="775" spans="1:5" x14ac:dyDescent="0.25">
      <c r="A775" s="1" t="s">
        <v>24</v>
      </c>
      <c r="B775" s="1" t="s">
        <v>8</v>
      </c>
      <c r="C775">
        <v>3022</v>
      </c>
      <c r="D775" s="1" t="s">
        <v>13</v>
      </c>
      <c r="E775" s="1">
        <f>IF(Timon_export_20200529_2[[#This Row],[solved]]="f",_xlfn.MAXIFS($C:$C,$A:$A,A775),Timon_export_20200529_2[[#This Row],[time]])</f>
        <v>600007</v>
      </c>
    </row>
    <row r="776" spans="1:5" x14ac:dyDescent="0.25">
      <c r="A776" s="1" t="s">
        <v>24</v>
      </c>
      <c r="B776" s="1" t="s">
        <v>8</v>
      </c>
      <c r="C776">
        <v>3027</v>
      </c>
      <c r="D776" s="1" t="s">
        <v>13</v>
      </c>
      <c r="E776" s="1">
        <f>IF(Timon_export_20200529_2[[#This Row],[solved]]="f",_xlfn.MAXIFS($C:$C,$A:$A,A776),Timon_export_20200529_2[[#This Row],[time]])</f>
        <v>600007</v>
      </c>
    </row>
    <row r="777" spans="1:5" x14ac:dyDescent="0.25">
      <c r="A777" s="1" t="s">
        <v>24</v>
      </c>
      <c r="B777" s="1" t="s">
        <v>8</v>
      </c>
      <c r="C777">
        <v>613</v>
      </c>
      <c r="D777" s="1" t="s">
        <v>6</v>
      </c>
      <c r="E777" s="1">
        <f>IF(Timon_export_20200529_2[[#This Row],[solved]]="f",_xlfn.MAXIFS($C:$C,$A:$A,A777),Timon_export_20200529_2[[#This Row],[time]])</f>
        <v>613</v>
      </c>
    </row>
    <row r="778" spans="1:5" x14ac:dyDescent="0.25">
      <c r="A778" s="1" t="s">
        <v>24</v>
      </c>
      <c r="B778" s="1" t="s">
        <v>8</v>
      </c>
      <c r="C778">
        <v>3021</v>
      </c>
      <c r="D778" s="1" t="s">
        <v>13</v>
      </c>
      <c r="E778" s="1">
        <f>IF(Timon_export_20200529_2[[#This Row],[solved]]="f",_xlfn.MAXIFS($C:$C,$A:$A,A778),Timon_export_20200529_2[[#This Row],[time]])</f>
        <v>600007</v>
      </c>
    </row>
    <row r="779" spans="1:5" x14ac:dyDescent="0.25">
      <c r="A779" s="1" t="s">
        <v>24</v>
      </c>
      <c r="B779" s="1" t="s">
        <v>8</v>
      </c>
      <c r="C779">
        <v>398</v>
      </c>
      <c r="D779" s="1" t="s">
        <v>6</v>
      </c>
      <c r="E779" s="1">
        <f>IF(Timon_export_20200529_2[[#This Row],[solved]]="f",_xlfn.MAXIFS($C:$C,$A:$A,A779),Timon_export_20200529_2[[#This Row],[time]])</f>
        <v>398</v>
      </c>
    </row>
    <row r="780" spans="1:5" x14ac:dyDescent="0.25">
      <c r="A780" s="1" t="s">
        <v>24</v>
      </c>
      <c r="B780" s="1" t="s">
        <v>8</v>
      </c>
      <c r="C780">
        <v>3032</v>
      </c>
      <c r="D780" s="1" t="s">
        <v>13</v>
      </c>
      <c r="E780" s="1">
        <f>IF(Timon_export_20200529_2[[#This Row],[solved]]="f",_xlfn.MAXIFS($C:$C,$A:$A,A780),Timon_export_20200529_2[[#This Row],[time]])</f>
        <v>600007</v>
      </c>
    </row>
    <row r="781" spans="1:5" x14ac:dyDescent="0.25">
      <c r="A781" s="1" t="s">
        <v>24</v>
      </c>
      <c r="B781" s="1" t="s">
        <v>8</v>
      </c>
      <c r="C781">
        <v>3038</v>
      </c>
      <c r="D781" s="1" t="s">
        <v>13</v>
      </c>
      <c r="E781" s="1">
        <f>IF(Timon_export_20200529_2[[#This Row],[solved]]="f",_xlfn.MAXIFS($C:$C,$A:$A,A781),Timon_export_20200529_2[[#This Row],[time]])</f>
        <v>600007</v>
      </c>
    </row>
    <row r="782" spans="1:5" x14ac:dyDescent="0.25">
      <c r="A782" s="1" t="s">
        <v>24</v>
      </c>
      <c r="B782" s="1" t="s">
        <v>8</v>
      </c>
      <c r="C782">
        <v>3025</v>
      </c>
      <c r="D782" s="1" t="s">
        <v>13</v>
      </c>
      <c r="E782" s="1">
        <f>IF(Timon_export_20200529_2[[#This Row],[solved]]="f",_xlfn.MAXIFS($C:$C,$A:$A,A782),Timon_export_20200529_2[[#This Row],[time]])</f>
        <v>600007</v>
      </c>
    </row>
    <row r="783" spans="1:5" x14ac:dyDescent="0.25">
      <c r="A783" s="1" t="s">
        <v>24</v>
      </c>
      <c r="B783" s="1" t="s">
        <v>8</v>
      </c>
      <c r="C783">
        <v>3028</v>
      </c>
      <c r="D783" s="1" t="s">
        <v>13</v>
      </c>
      <c r="E783" s="1">
        <f>IF(Timon_export_20200529_2[[#This Row],[solved]]="f",_xlfn.MAXIFS($C:$C,$A:$A,A783),Timon_export_20200529_2[[#This Row],[time]])</f>
        <v>600007</v>
      </c>
    </row>
    <row r="784" spans="1:5" x14ac:dyDescent="0.25">
      <c r="A784" s="1" t="s">
        <v>24</v>
      </c>
      <c r="B784" s="1" t="s">
        <v>8</v>
      </c>
      <c r="C784">
        <v>3021</v>
      </c>
      <c r="D784" s="1" t="s">
        <v>13</v>
      </c>
      <c r="E784" s="1">
        <f>IF(Timon_export_20200529_2[[#This Row],[solved]]="f",_xlfn.MAXIFS($C:$C,$A:$A,A784),Timon_export_20200529_2[[#This Row],[time]])</f>
        <v>600007</v>
      </c>
    </row>
    <row r="785" spans="1:5" x14ac:dyDescent="0.25">
      <c r="A785" s="1" t="s">
        <v>24</v>
      </c>
      <c r="B785" s="1" t="s">
        <v>9</v>
      </c>
      <c r="C785">
        <v>11125</v>
      </c>
      <c r="D785" s="1" t="s">
        <v>6</v>
      </c>
      <c r="E785" s="1">
        <f>IF(Timon_export_20200529_2[[#This Row],[solved]]="f",_xlfn.MAXIFS($C:$C,$A:$A,A785),Timon_export_20200529_2[[#This Row],[time]])</f>
        <v>11125</v>
      </c>
    </row>
    <row r="786" spans="1:5" x14ac:dyDescent="0.25">
      <c r="A786" s="1" t="s">
        <v>24</v>
      </c>
      <c r="B786" s="1" t="s">
        <v>9</v>
      </c>
      <c r="C786">
        <v>62</v>
      </c>
      <c r="D786" s="1" t="s">
        <v>6</v>
      </c>
      <c r="E786" s="1">
        <f>IF(Timon_export_20200529_2[[#This Row],[solved]]="f",_xlfn.MAXIFS($C:$C,$A:$A,A786),Timon_export_20200529_2[[#This Row],[time]])</f>
        <v>62</v>
      </c>
    </row>
    <row r="787" spans="1:5" x14ac:dyDescent="0.25">
      <c r="A787" s="1" t="s">
        <v>24</v>
      </c>
      <c r="B787" s="1" t="s">
        <v>9</v>
      </c>
      <c r="C787">
        <v>781</v>
      </c>
      <c r="D787" s="1" t="s">
        <v>6</v>
      </c>
      <c r="E787" s="1">
        <f>IF(Timon_export_20200529_2[[#This Row],[solved]]="f",_xlfn.MAXIFS($C:$C,$A:$A,A787),Timon_export_20200529_2[[#This Row],[time]])</f>
        <v>781</v>
      </c>
    </row>
    <row r="788" spans="1:5" x14ac:dyDescent="0.25">
      <c r="A788" s="1" t="s">
        <v>24</v>
      </c>
      <c r="B788" s="1" t="s">
        <v>9</v>
      </c>
      <c r="C788">
        <v>3060</v>
      </c>
      <c r="D788" s="1" t="s">
        <v>6</v>
      </c>
      <c r="E788" s="1">
        <f>IF(Timon_export_20200529_2[[#This Row],[solved]]="f",_xlfn.MAXIFS($C:$C,$A:$A,A788),Timon_export_20200529_2[[#This Row],[time]])</f>
        <v>3060</v>
      </c>
    </row>
    <row r="789" spans="1:5" x14ac:dyDescent="0.25">
      <c r="A789" s="1" t="s">
        <v>24</v>
      </c>
      <c r="B789" s="1" t="s">
        <v>9</v>
      </c>
      <c r="C789">
        <v>286</v>
      </c>
      <c r="D789" s="1" t="s">
        <v>6</v>
      </c>
      <c r="E789" s="1">
        <f>IF(Timon_export_20200529_2[[#This Row],[solved]]="f",_xlfn.MAXIFS($C:$C,$A:$A,A789),Timon_export_20200529_2[[#This Row],[time]])</f>
        <v>286</v>
      </c>
    </row>
    <row r="790" spans="1:5" x14ac:dyDescent="0.25">
      <c r="A790" s="1" t="s">
        <v>24</v>
      </c>
      <c r="B790" s="1" t="s">
        <v>9</v>
      </c>
      <c r="C790">
        <v>47</v>
      </c>
      <c r="D790" s="1" t="s">
        <v>6</v>
      </c>
      <c r="E790" s="1">
        <f>IF(Timon_export_20200529_2[[#This Row],[solved]]="f",_xlfn.MAXIFS($C:$C,$A:$A,A790),Timon_export_20200529_2[[#This Row],[time]])</f>
        <v>47</v>
      </c>
    </row>
    <row r="791" spans="1:5" x14ac:dyDescent="0.25">
      <c r="A791" s="1" t="s">
        <v>24</v>
      </c>
      <c r="B791" s="1" t="s">
        <v>9</v>
      </c>
      <c r="C791">
        <v>109</v>
      </c>
      <c r="D791" s="1" t="s">
        <v>6</v>
      </c>
      <c r="E791" s="1">
        <f>IF(Timon_export_20200529_2[[#This Row],[solved]]="f",_xlfn.MAXIFS($C:$C,$A:$A,A791),Timon_export_20200529_2[[#This Row],[time]])</f>
        <v>109</v>
      </c>
    </row>
    <row r="792" spans="1:5" x14ac:dyDescent="0.25">
      <c r="A792" s="1" t="s">
        <v>24</v>
      </c>
      <c r="B792" s="1" t="s">
        <v>9</v>
      </c>
      <c r="C792">
        <v>47</v>
      </c>
      <c r="D792" s="1" t="s">
        <v>6</v>
      </c>
      <c r="E792" s="1">
        <f>IF(Timon_export_20200529_2[[#This Row],[solved]]="f",_xlfn.MAXIFS($C:$C,$A:$A,A792),Timon_export_20200529_2[[#This Row],[time]])</f>
        <v>47</v>
      </c>
    </row>
    <row r="793" spans="1:5" x14ac:dyDescent="0.25">
      <c r="A793" s="1" t="s">
        <v>24</v>
      </c>
      <c r="B793" s="1" t="s">
        <v>9</v>
      </c>
      <c r="C793">
        <v>812</v>
      </c>
      <c r="D793" s="1" t="s">
        <v>6</v>
      </c>
      <c r="E793" s="1">
        <f>IF(Timon_export_20200529_2[[#This Row],[solved]]="f",_xlfn.MAXIFS($C:$C,$A:$A,A793),Timon_export_20200529_2[[#This Row],[time]])</f>
        <v>812</v>
      </c>
    </row>
    <row r="794" spans="1:5" x14ac:dyDescent="0.25">
      <c r="A794" s="1" t="s">
        <v>24</v>
      </c>
      <c r="B794" s="1" t="s">
        <v>9</v>
      </c>
      <c r="C794">
        <v>687</v>
      </c>
      <c r="D794" s="1" t="s">
        <v>6</v>
      </c>
      <c r="E794" s="1">
        <f>IF(Timon_export_20200529_2[[#This Row],[solved]]="f",_xlfn.MAXIFS($C:$C,$A:$A,A794),Timon_export_20200529_2[[#This Row],[time]])</f>
        <v>687</v>
      </c>
    </row>
    <row r="795" spans="1:5" x14ac:dyDescent="0.25">
      <c r="A795" s="1" t="s">
        <v>24</v>
      </c>
      <c r="B795" s="1" t="s">
        <v>33</v>
      </c>
      <c r="C795">
        <v>130</v>
      </c>
      <c r="D795" s="1" t="s">
        <v>6</v>
      </c>
      <c r="E795" s="1">
        <f>IF(Timon_export_20200529_2[[#This Row],[solved]]="f",_xlfn.MAXIFS($C:$C,$A:$A,A795),Timon_export_20200529_2[[#This Row],[time]])</f>
        <v>130</v>
      </c>
    </row>
    <row r="796" spans="1:5" x14ac:dyDescent="0.25">
      <c r="A796" s="1" t="s">
        <v>24</v>
      </c>
      <c r="B796" s="1" t="s">
        <v>33</v>
      </c>
      <c r="C796">
        <v>85</v>
      </c>
      <c r="D796" s="1" t="s">
        <v>6</v>
      </c>
      <c r="E796" s="1">
        <f>IF(Timon_export_20200529_2[[#This Row],[solved]]="f",_xlfn.MAXIFS($C:$C,$A:$A,A796),Timon_export_20200529_2[[#This Row],[time]])</f>
        <v>85</v>
      </c>
    </row>
    <row r="797" spans="1:5" x14ac:dyDescent="0.25">
      <c r="A797" s="1" t="s">
        <v>24</v>
      </c>
      <c r="B797" s="1" t="s">
        <v>33</v>
      </c>
      <c r="C797">
        <v>105</v>
      </c>
      <c r="D797" s="1" t="s">
        <v>6</v>
      </c>
      <c r="E797" s="1">
        <f>IF(Timon_export_20200529_2[[#This Row],[solved]]="f",_xlfn.MAXIFS($C:$C,$A:$A,A797),Timon_export_20200529_2[[#This Row],[time]])</f>
        <v>105</v>
      </c>
    </row>
    <row r="798" spans="1:5" x14ac:dyDescent="0.25">
      <c r="A798" s="1" t="s">
        <v>24</v>
      </c>
      <c r="B798" s="1" t="s">
        <v>33</v>
      </c>
      <c r="C798">
        <v>367</v>
      </c>
      <c r="D798" s="1" t="s">
        <v>6</v>
      </c>
      <c r="E798" s="1">
        <f>IF(Timon_export_20200529_2[[#This Row],[solved]]="f",_xlfn.MAXIFS($C:$C,$A:$A,A798),Timon_export_20200529_2[[#This Row],[time]])</f>
        <v>367</v>
      </c>
    </row>
    <row r="799" spans="1:5" x14ac:dyDescent="0.25">
      <c r="A799" s="1" t="s">
        <v>24</v>
      </c>
      <c r="B799" s="1" t="s">
        <v>33</v>
      </c>
      <c r="C799">
        <v>167</v>
      </c>
      <c r="D799" s="1" t="s">
        <v>6</v>
      </c>
      <c r="E799" s="1">
        <f>IF(Timon_export_20200529_2[[#This Row],[solved]]="f",_xlfn.MAXIFS($C:$C,$A:$A,A799),Timon_export_20200529_2[[#This Row],[time]])</f>
        <v>167</v>
      </c>
    </row>
    <row r="800" spans="1:5" x14ac:dyDescent="0.25">
      <c r="A800" s="1" t="s">
        <v>24</v>
      </c>
      <c r="B800" s="1" t="s">
        <v>33</v>
      </c>
      <c r="C800">
        <v>145</v>
      </c>
      <c r="D800" s="1" t="s">
        <v>6</v>
      </c>
      <c r="E800" s="1">
        <f>IF(Timon_export_20200529_2[[#This Row],[solved]]="f",_xlfn.MAXIFS($C:$C,$A:$A,A800),Timon_export_20200529_2[[#This Row],[time]])</f>
        <v>145</v>
      </c>
    </row>
    <row r="801" spans="1:5" x14ac:dyDescent="0.25">
      <c r="A801" s="1" t="s">
        <v>24</v>
      </c>
      <c r="B801" s="1" t="s">
        <v>33</v>
      </c>
      <c r="D801" s="1" t="s">
        <v>13</v>
      </c>
      <c r="E801" s="1">
        <f>IF(Timon_export_20200529_2[[#This Row],[solved]]="f",_xlfn.MAXIFS($C:$C,$A:$A,A801),Timon_export_20200529_2[[#This Row],[time]])</f>
        <v>600007</v>
      </c>
    </row>
    <row r="802" spans="1:5" x14ac:dyDescent="0.25">
      <c r="A802" s="1" t="s">
        <v>24</v>
      </c>
      <c r="B802" s="1" t="s">
        <v>33</v>
      </c>
      <c r="C802">
        <v>152</v>
      </c>
      <c r="D802" s="1" t="s">
        <v>6</v>
      </c>
      <c r="E802" s="1">
        <f>IF(Timon_export_20200529_2[[#This Row],[solved]]="f",_xlfn.MAXIFS($C:$C,$A:$A,A802),Timon_export_20200529_2[[#This Row],[time]])</f>
        <v>152</v>
      </c>
    </row>
    <row r="803" spans="1:5" x14ac:dyDescent="0.25">
      <c r="A803" s="1" t="s">
        <v>24</v>
      </c>
      <c r="B803" s="1" t="s">
        <v>33</v>
      </c>
      <c r="C803">
        <v>77</v>
      </c>
      <c r="D803" s="1" t="s">
        <v>6</v>
      </c>
      <c r="E803" s="1">
        <f>IF(Timon_export_20200529_2[[#This Row],[solved]]="f",_xlfn.MAXIFS($C:$C,$A:$A,A803),Timon_export_20200529_2[[#This Row],[time]])</f>
        <v>77</v>
      </c>
    </row>
    <row r="804" spans="1:5" x14ac:dyDescent="0.25">
      <c r="A804" s="1" t="s">
        <v>24</v>
      </c>
      <c r="B804" s="1" t="s">
        <v>33</v>
      </c>
      <c r="C804">
        <v>76</v>
      </c>
      <c r="D804" s="1" t="s">
        <v>6</v>
      </c>
      <c r="E804" s="1">
        <f>IF(Timon_export_20200529_2[[#This Row],[solved]]="f",_xlfn.MAXIFS($C:$C,$A:$A,A804),Timon_export_20200529_2[[#This Row],[time]])</f>
        <v>76</v>
      </c>
    </row>
    <row r="805" spans="1:5" x14ac:dyDescent="0.25">
      <c r="A805" s="1" t="s">
        <v>24</v>
      </c>
      <c r="B805" s="1" t="s">
        <v>33</v>
      </c>
      <c r="C805">
        <v>72</v>
      </c>
      <c r="D805" s="1" t="s">
        <v>6</v>
      </c>
      <c r="E805" s="1">
        <f>IF(Timon_export_20200529_2[[#This Row],[solved]]="f",_xlfn.MAXIFS($C:$C,$A:$A,A805),Timon_export_20200529_2[[#This Row],[time]])</f>
        <v>72</v>
      </c>
    </row>
    <row r="806" spans="1:5" x14ac:dyDescent="0.25">
      <c r="A806" s="1" t="s">
        <v>24</v>
      </c>
      <c r="B806" s="1" t="s">
        <v>33</v>
      </c>
      <c r="C806">
        <v>74</v>
      </c>
      <c r="D806" s="1" t="s">
        <v>6</v>
      </c>
      <c r="E806" s="1">
        <f>IF(Timon_export_20200529_2[[#This Row],[solved]]="f",_xlfn.MAXIFS($C:$C,$A:$A,A806),Timon_export_20200529_2[[#This Row],[time]])</f>
        <v>74</v>
      </c>
    </row>
    <row r="807" spans="1:5" x14ac:dyDescent="0.25">
      <c r="A807" s="1" t="s">
        <v>24</v>
      </c>
      <c r="B807" s="1" t="s">
        <v>33</v>
      </c>
      <c r="D807" s="1" t="s">
        <v>13</v>
      </c>
      <c r="E807" s="1">
        <f>IF(Timon_export_20200529_2[[#This Row],[solved]]="f",_xlfn.MAXIFS($C:$C,$A:$A,A807),Timon_export_20200529_2[[#This Row],[time]])</f>
        <v>600007</v>
      </c>
    </row>
    <row r="808" spans="1:5" x14ac:dyDescent="0.25">
      <c r="A808" s="1" t="s">
        <v>24</v>
      </c>
      <c r="B808" s="1" t="s">
        <v>33</v>
      </c>
      <c r="D808" s="1" t="s">
        <v>13</v>
      </c>
      <c r="E808" s="1">
        <f>IF(Timon_export_20200529_2[[#This Row],[solved]]="f",_xlfn.MAXIFS($C:$C,$A:$A,A808),Timon_export_20200529_2[[#This Row],[time]])</f>
        <v>600007</v>
      </c>
    </row>
    <row r="809" spans="1:5" x14ac:dyDescent="0.25">
      <c r="A809" s="1" t="s">
        <v>24</v>
      </c>
      <c r="B809" s="1" t="s">
        <v>33</v>
      </c>
      <c r="C809">
        <v>95</v>
      </c>
      <c r="D809" s="1" t="s">
        <v>6</v>
      </c>
      <c r="E809" s="1">
        <f>IF(Timon_export_20200529_2[[#This Row],[solved]]="f",_xlfn.MAXIFS($C:$C,$A:$A,A809),Timon_export_20200529_2[[#This Row],[time]])</f>
        <v>95</v>
      </c>
    </row>
    <row r="810" spans="1:5" x14ac:dyDescent="0.25">
      <c r="A810" s="1" t="s">
        <v>24</v>
      </c>
      <c r="B810" s="1" t="s">
        <v>33</v>
      </c>
      <c r="C810">
        <v>269</v>
      </c>
      <c r="D810" s="1" t="s">
        <v>6</v>
      </c>
      <c r="E810" s="1">
        <f>IF(Timon_export_20200529_2[[#This Row],[solved]]="f",_xlfn.MAXIFS($C:$C,$A:$A,A810),Timon_export_20200529_2[[#This Row],[time]])</f>
        <v>269</v>
      </c>
    </row>
    <row r="811" spans="1:5" x14ac:dyDescent="0.25">
      <c r="A811" s="1" t="s">
        <v>25</v>
      </c>
      <c r="B811" s="1" t="s">
        <v>5</v>
      </c>
      <c r="C811">
        <v>209</v>
      </c>
      <c r="D811" s="1" t="s">
        <v>6</v>
      </c>
      <c r="E811" s="1">
        <f>IF(Timon_export_20200529_2[[#This Row],[solved]]="f",_xlfn.MAXIFS($C:$C,$A:$A,A811),Timon_export_20200529_2[[#This Row],[time]])</f>
        <v>209</v>
      </c>
    </row>
    <row r="812" spans="1:5" x14ac:dyDescent="0.25">
      <c r="A812" s="1" t="s">
        <v>25</v>
      </c>
      <c r="B812" s="1" t="s">
        <v>5</v>
      </c>
      <c r="C812">
        <v>176</v>
      </c>
      <c r="D812" s="1" t="s">
        <v>6</v>
      </c>
      <c r="E812" s="1">
        <f>IF(Timon_export_20200529_2[[#This Row],[solved]]="f",_xlfn.MAXIFS($C:$C,$A:$A,A812),Timon_export_20200529_2[[#This Row],[time]])</f>
        <v>176</v>
      </c>
    </row>
    <row r="813" spans="1:5" x14ac:dyDescent="0.25">
      <c r="A813" s="1" t="s">
        <v>25</v>
      </c>
      <c r="B813" s="1" t="s">
        <v>5</v>
      </c>
      <c r="C813">
        <v>26153</v>
      </c>
      <c r="D813" s="1" t="s">
        <v>6</v>
      </c>
      <c r="E813" s="1">
        <f>IF(Timon_export_20200529_2[[#This Row],[solved]]="f",_xlfn.MAXIFS($C:$C,$A:$A,A813),Timon_export_20200529_2[[#This Row],[time]])</f>
        <v>26153</v>
      </c>
    </row>
    <row r="814" spans="1:5" x14ac:dyDescent="0.25">
      <c r="A814" s="1" t="s">
        <v>25</v>
      </c>
      <c r="B814" s="1" t="s">
        <v>5</v>
      </c>
      <c r="C814">
        <v>531</v>
      </c>
      <c r="D814" s="1" t="s">
        <v>6</v>
      </c>
      <c r="E814" s="1">
        <f>IF(Timon_export_20200529_2[[#This Row],[solved]]="f",_xlfn.MAXIFS($C:$C,$A:$A,A814),Timon_export_20200529_2[[#This Row],[time]])</f>
        <v>531</v>
      </c>
    </row>
    <row r="815" spans="1:5" x14ac:dyDescent="0.25">
      <c r="A815" s="1" t="s">
        <v>25</v>
      </c>
      <c r="B815" s="1" t="s">
        <v>5</v>
      </c>
      <c r="C815">
        <v>178</v>
      </c>
      <c r="D815" s="1" t="s">
        <v>6</v>
      </c>
      <c r="E815" s="1">
        <f>IF(Timon_export_20200529_2[[#This Row],[solved]]="f",_xlfn.MAXIFS($C:$C,$A:$A,A815),Timon_export_20200529_2[[#This Row],[time]])</f>
        <v>178</v>
      </c>
    </row>
    <row r="816" spans="1:5" x14ac:dyDescent="0.25">
      <c r="A816" s="1" t="s">
        <v>25</v>
      </c>
      <c r="B816" s="1" t="s">
        <v>5</v>
      </c>
      <c r="C816">
        <v>343</v>
      </c>
      <c r="D816" s="1" t="s">
        <v>6</v>
      </c>
      <c r="E816" s="1">
        <f>IF(Timon_export_20200529_2[[#This Row],[solved]]="f",_xlfn.MAXIFS($C:$C,$A:$A,A816),Timon_export_20200529_2[[#This Row],[time]])</f>
        <v>343</v>
      </c>
    </row>
    <row r="817" spans="1:5" x14ac:dyDescent="0.25">
      <c r="A817" s="1" t="s">
        <v>25</v>
      </c>
      <c r="B817" s="1" t="s">
        <v>5</v>
      </c>
      <c r="C817">
        <v>1380</v>
      </c>
      <c r="D817" s="1" t="s">
        <v>6</v>
      </c>
      <c r="E817" s="1">
        <f>IF(Timon_export_20200529_2[[#This Row],[solved]]="f",_xlfn.MAXIFS($C:$C,$A:$A,A817),Timon_export_20200529_2[[#This Row],[time]])</f>
        <v>1380</v>
      </c>
    </row>
    <row r="818" spans="1:5" x14ac:dyDescent="0.25">
      <c r="A818" s="1" t="s">
        <v>25</v>
      </c>
      <c r="B818" s="1" t="s">
        <v>5</v>
      </c>
      <c r="C818">
        <v>204</v>
      </c>
      <c r="D818" s="1" t="s">
        <v>6</v>
      </c>
      <c r="E818" s="1">
        <f>IF(Timon_export_20200529_2[[#This Row],[solved]]="f",_xlfn.MAXIFS($C:$C,$A:$A,A818),Timon_export_20200529_2[[#This Row],[time]])</f>
        <v>204</v>
      </c>
    </row>
    <row r="819" spans="1:5" x14ac:dyDescent="0.25">
      <c r="A819" s="1" t="s">
        <v>25</v>
      </c>
      <c r="B819" s="1" t="s">
        <v>5</v>
      </c>
      <c r="C819">
        <v>734</v>
      </c>
      <c r="D819" s="1" t="s">
        <v>6</v>
      </c>
      <c r="E819" s="1">
        <f>IF(Timon_export_20200529_2[[#This Row],[solved]]="f",_xlfn.MAXIFS($C:$C,$A:$A,A819),Timon_export_20200529_2[[#This Row],[time]])</f>
        <v>734</v>
      </c>
    </row>
    <row r="820" spans="1:5" x14ac:dyDescent="0.25">
      <c r="A820" s="1" t="s">
        <v>25</v>
      </c>
      <c r="B820" s="1" t="s">
        <v>5</v>
      </c>
      <c r="C820">
        <v>390</v>
      </c>
      <c r="D820" s="1" t="s">
        <v>6</v>
      </c>
      <c r="E820" s="1">
        <f>IF(Timon_export_20200529_2[[#This Row],[solved]]="f",_xlfn.MAXIFS($C:$C,$A:$A,A820),Timon_export_20200529_2[[#This Row],[time]])</f>
        <v>390</v>
      </c>
    </row>
    <row r="821" spans="1:5" x14ac:dyDescent="0.25">
      <c r="A821" s="1" t="s">
        <v>25</v>
      </c>
      <c r="B821" s="1" t="s">
        <v>7</v>
      </c>
      <c r="C821">
        <v>14</v>
      </c>
      <c r="D821" s="1" t="s">
        <v>6</v>
      </c>
      <c r="E821" s="1">
        <f>IF(Timon_export_20200529_2[[#This Row],[solved]]="f",_xlfn.MAXIFS($C:$C,$A:$A,A821),Timon_export_20200529_2[[#This Row],[time]])</f>
        <v>14</v>
      </c>
    </row>
    <row r="822" spans="1:5" x14ac:dyDescent="0.25">
      <c r="A822" s="1" t="s">
        <v>25</v>
      </c>
      <c r="B822" s="1" t="s">
        <v>7</v>
      </c>
      <c r="C822">
        <v>36</v>
      </c>
      <c r="D822" s="1" t="s">
        <v>6</v>
      </c>
      <c r="E822" s="1">
        <f>IF(Timon_export_20200529_2[[#This Row],[solved]]="f",_xlfn.MAXIFS($C:$C,$A:$A,A822),Timon_export_20200529_2[[#This Row],[time]])</f>
        <v>36</v>
      </c>
    </row>
    <row r="823" spans="1:5" x14ac:dyDescent="0.25">
      <c r="A823" s="1" t="s">
        <v>25</v>
      </c>
      <c r="B823" s="1" t="s">
        <v>7</v>
      </c>
      <c r="C823">
        <v>22</v>
      </c>
      <c r="D823" s="1" t="s">
        <v>6</v>
      </c>
      <c r="E823" s="1">
        <f>IF(Timon_export_20200529_2[[#This Row],[solved]]="f",_xlfn.MAXIFS($C:$C,$A:$A,A823),Timon_export_20200529_2[[#This Row],[time]])</f>
        <v>22</v>
      </c>
    </row>
    <row r="824" spans="1:5" x14ac:dyDescent="0.25">
      <c r="A824" s="1" t="s">
        <v>25</v>
      </c>
      <c r="B824" s="1" t="s">
        <v>7</v>
      </c>
      <c r="C824">
        <v>13</v>
      </c>
      <c r="D824" s="1" t="s">
        <v>6</v>
      </c>
      <c r="E824" s="1">
        <f>IF(Timon_export_20200529_2[[#This Row],[solved]]="f",_xlfn.MAXIFS($C:$C,$A:$A,A824),Timon_export_20200529_2[[#This Row],[time]])</f>
        <v>13</v>
      </c>
    </row>
    <row r="825" spans="1:5" x14ac:dyDescent="0.25">
      <c r="A825" s="1" t="s">
        <v>25</v>
      </c>
      <c r="B825" s="1" t="s">
        <v>7</v>
      </c>
      <c r="C825">
        <v>7</v>
      </c>
      <c r="D825" s="1" t="s">
        <v>6</v>
      </c>
      <c r="E825" s="1">
        <f>IF(Timon_export_20200529_2[[#This Row],[solved]]="f",_xlfn.MAXIFS($C:$C,$A:$A,A825),Timon_export_20200529_2[[#This Row],[time]])</f>
        <v>7</v>
      </c>
    </row>
    <row r="826" spans="1:5" x14ac:dyDescent="0.25">
      <c r="A826" s="1" t="s">
        <v>25</v>
      </c>
      <c r="B826" s="1" t="s">
        <v>7</v>
      </c>
      <c r="C826">
        <v>8</v>
      </c>
      <c r="D826" s="1" t="s">
        <v>6</v>
      </c>
      <c r="E826" s="1">
        <f>IF(Timon_export_20200529_2[[#This Row],[solved]]="f",_xlfn.MAXIFS($C:$C,$A:$A,A826),Timon_export_20200529_2[[#This Row],[time]])</f>
        <v>8</v>
      </c>
    </row>
    <row r="827" spans="1:5" x14ac:dyDescent="0.25">
      <c r="A827" s="1" t="s">
        <v>25</v>
      </c>
      <c r="B827" s="1" t="s">
        <v>7</v>
      </c>
      <c r="C827">
        <v>10</v>
      </c>
      <c r="D827" s="1" t="s">
        <v>6</v>
      </c>
      <c r="E827" s="1">
        <f>IF(Timon_export_20200529_2[[#This Row],[solved]]="f",_xlfn.MAXIFS($C:$C,$A:$A,A827),Timon_export_20200529_2[[#This Row],[time]])</f>
        <v>10</v>
      </c>
    </row>
    <row r="828" spans="1:5" x14ac:dyDescent="0.25">
      <c r="A828" s="1" t="s">
        <v>25</v>
      </c>
      <c r="B828" s="1" t="s">
        <v>7</v>
      </c>
      <c r="C828">
        <v>11</v>
      </c>
      <c r="D828" s="1" t="s">
        <v>6</v>
      </c>
      <c r="E828" s="1">
        <f>IF(Timon_export_20200529_2[[#This Row],[solved]]="f",_xlfn.MAXIFS($C:$C,$A:$A,A828),Timon_export_20200529_2[[#This Row],[time]])</f>
        <v>11</v>
      </c>
    </row>
    <row r="829" spans="1:5" x14ac:dyDescent="0.25">
      <c r="A829" s="1" t="s">
        <v>25</v>
      </c>
      <c r="B829" s="1" t="s">
        <v>7</v>
      </c>
      <c r="C829">
        <v>9</v>
      </c>
      <c r="D829" s="1" t="s">
        <v>6</v>
      </c>
      <c r="E829" s="1">
        <f>IF(Timon_export_20200529_2[[#This Row],[solved]]="f",_xlfn.MAXIFS($C:$C,$A:$A,A829),Timon_export_20200529_2[[#This Row],[time]])</f>
        <v>9</v>
      </c>
    </row>
    <row r="830" spans="1:5" x14ac:dyDescent="0.25">
      <c r="A830" s="1" t="s">
        <v>25</v>
      </c>
      <c r="B830" s="1" t="s">
        <v>7</v>
      </c>
      <c r="C830">
        <v>15</v>
      </c>
      <c r="D830" s="1" t="s">
        <v>6</v>
      </c>
      <c r="E830" s="1">
        <f>IF(Timon_export_20200529_2[[#This Row],[solved]]="f",_xlfn.MAXIFS($C:$C,$A:$A,A830),Timon_export_20200529_2[[#This Row],[time]])</f>
        <v>15</v>
      </c>
    </row>
    <row r="831" spans="1:5" x14ac:dyDescent="0.25">
      <c r="A831" s="1" t="s">
        <v>25</v>
      </c>
      <c r="B831" s="1" t="s">
        <v>8</v>
      </c>
      <c r="C831">
        <v>192</v>
      </c>
      <c r="D831" s="1" t="s">
        <v>6</v>
      </c>
      <c r="E831" s="1">
        <f>IF(Timon_export_20200529_2[[#This Row],[solved]]="f",_xlfn.MAXIFS($C:$C,$A:$A,A831),Timon_export_20200529_2[[#This Row],[time]])</f>
        <v>192</v>
      </c>
    </row>
    <row r="832" spans="1:5" x14ac:dyDescent="0.25">
      <c r="A832" s="1" t="s">
        <v>25</v>
      </c>
      <c r="B832" s="1" t="s">
        <v>8</v>
      </c>
      <c r="C832">
        <v>83</v>
      </c>
      <c r="D832" s="1" t="s">
        <v>6</v>
      </c>
      <c r="E832" s="1">
        <f>IF(Timon_export_20200529_2[[#This Row],[solved]]="f",_xlfn.MAXIFS($C:$C,$A:$A,A832),Timon_export_20200529_2[[#This Row],[time]])</f>
        <v>83</v>
      </c>
    </row>
    <row r="833" spans="1:5" x14ac:dyDescent="0.25">
      <c r="A833" s="1" t="s">
        <v>25</v>
      </c>
      <c r="B833" s="1" t="s">
        <v>8</v>
      </c>
      <c r="C833">
        <v>62</v>
      </c>
      <c r="D833" s="1" t="s">
        <v>6</v>
      </c>
      <c r="E833" s="1">
        <f>IF(Timon_export_20200529_2[[#This Row],[solved]]="f",_xlfn.MAXIFS($C:$C,$A:$A,A833),Timon_export_20200529_2[[#This Row],[time]])</f>
        <v>62</v>
      </c>
    </row>
    <row r="834" spans="1:5" x14ac:dyDescent="0.25">
      <c r="A834" s="1" t="s">
        <v>25</v>
      </c>
      <c r="B834" s="1" t="s">
        <v>8</v>
      </c>
      <c r="C834">
        <v>72</v>
      </c>
      <c r="D834" s="1" t="s">
        <v>6</v>
      </c>
      <c r="E834" s="1">
        <f>IF(Timon_export_20200529_2[[#This Row],[solved]]="f",_xlfn.MAXIFS($C:$C,$A:$A,A834),Timon_export_20200529_2[[#This Row],[time]])</f>
        <v>72</v>
      </c>
    </row>
    <row r="835" spans="1:5" x14ac:dyDescent="0.25">
      <c r="A835" s="1" t="s">
        <v>25</v>
      </c>
      <c r="B835" s="1" t="s">
        <v>8</v>
      </c>
      <c r="C835">
        <v>3031</v>
      </c>
      <c r="D835" s="1" t="s">
        <v>13</v>
      </c>
      <c r="E835" s="1">
        <f>IF(Timon_export_20200529_2[[#This Row],[solved]]="f",_xlfn.MAXIFS($C:$C,$A:$A,A835),Timon_export_20200529_2[[#This Row],[time]])</f>
        <v>26153</v>
      </c>
    </row>
    <row r="836" spans="1:5" x14ac:dyDescent="0.25">
      <c r="A836" s="1" t="s">
        <v>25</v>
      </c>
      <c r="B836" s="1" t="s">
        <v>8</v>
      </c>
      <c r="C836">
        <v>187</v>
      </c>
      <c r="D836" s="1" t="s">
        <v>6</v>
      </c>
      <c r="E836" s="1">
        <f>IF(Timon_export_20200529_2[[#This Row],[solved]]="f",_xlfn.MAXIFS($C:$C,$A:$A,A836),Timon_export_20200529_2[[#This Row],[time]])</f>
        <v>187</v>
      </c>
    </row>
    <row r="837" spans="1:5" x14ac:dyDescent="0.25">
      <c r="A837" s="1" t="s">
        <v>25</v>
      </c>
      <c r="B837" s="1" t="s">
        <v>8</v>
      </c>
      <c r="C837">
        <v>306</v>
      </c>
      <c r="D837" s="1" t="s">
        <v>6</v>
      </c>
      <c r="E837" s="1">
        <f>IF(Timon_export_20200529_2[[#This Row],[solved]]="f",_xlfn.MAXIFS($C:$C,$A:$A,A837),Timon_export_20200529_2[[#This Row],[time]])</f>
        <v>306</v>
      </c>
    </row>
    <row r="838" spans="1:5" x14ac:dyDescent="0.25">
      <c r="A838" s="1" t="s">
        <v>25</v>
      </c>
      <c r="B838" s="1" t="s">
        <v>8</v>
      </c>
      <c r="C838">
        <v>138</v>
      </c>
      <c r="D838" s="1" t="s">
        <v>6</v>
      </c>
      <c r="E838" s="1">
        <f>IF(Timon_export_20200529_2[[#This Row],[solved]]="f",_xlfn.MAXIFS($C:$C,$A:$A,A838),Timon_export_20200529_2[[#This Row],[time]])</f>
        <v>138</v>
      </c>
    </row>
    <row r="839" spans="1:5" x14ac:dyDescent="0.25">
      <c r="A839" s="1" t="s">
        <v>25</v>
      </c>
      <c r="B839" s="1" t="s">
        <v>8</v>
      </c>
      <c r="C839">
        <v>70</v>
      </c>
      <c r="D839" s="1" t="s">
        <v>6</v>
      </c>
      <c r="E839" s="1">
        <f>IF(Timon_export_20200529_2[[#This Row],[solved]]="f",_xlfn.MAXIFS($C:$C,$A:$A,A839),Timon_export_20200529_2[[#This Row],[time]])</f>
        <v>70</v>
      </c>
    </row>
    <row r="840" spans="1:5" x14ac:dyDescent="0.25">
      <c r="A840" s="1" t="s">
        <v>25</v>
      </c>
      <c r="B840" s="1" t="s">
        <v>9</v>
      </c>
      <c r="C840">
        <v>47</v>
      </c>
      <c r="D840" s="1" t="s">
        <v>6</v>
      </c>
      <c r="E840" s="1">
        <f>IF(Timon_export_20200529_2[[#This Row],[solved]]="f",_xlfn.MAXIFS($C:$C,$A:$A,A840),Timon_export_20200529_2[[#This Row],[time]])</f>
        <v>47</v>
      </c>
    </row>
    <row r="841" spans="1:5" x14ac:dyDescent="0.25">
      <c r="A841" s="1" t="s">
        <v>25</v>
      </c>
      <c r="B841" s="1" t="s">
        <v>9</v>
      </c>
      <c r="C841">
        <v>78</v>
      </c>
      <c r="D841" s="1" t="s">
        <v>6</v>
      </c>
      <c r="E841" s="1">
        <f>IF(Timon_export_20200529_2[[#This Row],[solved]]="f",_xlfn.MAXIFS($C:$C,$A:$A,A841),Timon_export_20200529_2[[#This Row],[time]])</f>
        <v>78</v>
      </c>
    </row>
    <row r="842" spans="1:5" x14ac:dyDescent="0.25">
      <c r="A842" s="1" t="s">
        <v>25</v>
      </c>
      <c r="B842" s="1" t="s">
        <v>9</v>
      </c>
      <c r="C842">
        <v>109</v>
      </c>
      <c r="D842" s="1" t="s">
        <v>6</v>
      </c>
      <c r="E842" s="1">
        <f>IF(Timon_export_20200529_2[[#This Row],[solved]]="f",_xlfn.MAXIFS($C:$C,$A:$A,A842),Timon_export_20200529_2[[#This Row],[time]])</f>
        <v>109</v>
      </c>
    </row>
    <row r="843" spans="1:5" x14ac:dyDescent="0.25">
      <c r="A843" s="1" t="s">
        <v>25</v>
      </c>
      <c r="B843" s="1" t="s">
        <v>9</v>
      </c>
      <c r="C843">
        <v>203</v>
      </c>
      <c r="D843" s="1" t="s">
        <v>6</v>
      </c>
      <c r="E843" s="1">
        <f>IF(Timon_export_20200529_2[[#This Row],[solved]]="f",_xlfn.MAXIFS($C:$C,$A:$A,A843),Timon_export_20200529_2[[#This Row],[time]])</f>
        <v>203</v>
      </c>
    </row>
    <row r="844" spans="1:5" x14ac:dyDescent="0.25">
      <c r="A844" s="1" t="s">
        <v>25</v>
      </c>
      <c r="B844" s="1" t="s">
        <v>9</v>
      </c>
      <c r="C844">
        <v>78</v>
      </c>
      <c r="D844" s="1" t="s">
        <v>6</v>
      </c>
      <c r="E844" s="1">
        <f>IF(Timon_export_20200529_2[[#This Row],[solved]]="f",_xlfn.MAXIFS($C:$C,$A:$A,A844),Timon_export_20200529_2[[#This Row],[time]])</f>
        <v>78</v>
      </c>
    </row>
    <row r="845" spans="1:5" x14ac:dyDescent="0.25">
      <c r="A845" s="1" t="s">
        <v>25</v>
      </c>
      <c r="B845" s="1" t="s">
        <v>9</v>
      </c>
      <c r="C845">
        <v>578</v>
      </c>
      <c r="D845" s="1" t="s">
        <v>6</v>
      </c>
      <c r="E845" s="1">
        <f>IF(Timon_export_20200529_2[[#This Row],[solved]]="f",_xlfn.MAXIFS($C:$C,$A:$A,A845),Timon_export_20200529_2[[#This Row],[time]])</f>
        <v>578</v>
      </c>
    </row>
    <row r="846" spans="1:5" x14ac:dyDescent="0.25">
      <c r="A846" s="1" t="s">
        <v>25</v>
      </c>
      <c r="B846" s="1" t="s">
        <v>9</v>
      </c>
      <c r="C846">
        <v>31</v>
      </c>
      <c r="D846" s="1" t="s">
        <v>6</v>
      </c>
      <c r="E846" s="1">
        <f>IF(Timon_export_20200529_2[[#This Row],[solved]]="f",_xlfn.MAXIFS($C:$C,$A:$A,A846),Timon_export_20200529_2[[#This Row],[time]])</f>
        <v>31</v>
      </c>
    </row>
    <row r="847" spans="1:5" x14ac:dyDescent="0.25">
      <c r="A847" s="1" t="s">
        <v>25</v>
      </c>
      <c r="B847" s="1" t="s">
        <v>9</v>
      </c>
      <c r="C847">
        <v>62</v>
      </c>
      <c r="D847" s="1" t="s">
        <v>6</v>
      </c>
      <c r="E847" s="1">
        <f>IF(Timon_export_20200529_2[[#This Row],[solved]]="f",_xlfn.MAXIFS($C:$C,$A:$A,A847),Timon_export_20200529_2[[#This Row],[time]])</f>
        <v>62</v>
      </c>
    </row>
    <row r="848" spans="1:5" x14ac:dyDescent="0.25">
      <c r="A848" s="1" t="s">
        <v>25</v>
      </c>
      <c r="B848" s="1" t="s">
        <v>9</v>
      </c>
      <c r="C848">
        <v>47</v>
      </c>
      <c r="D848" s="1" t="s">
        <v>6</v>
      </c>
      <c r="E848" s="1">
        <f>IF(Timon_export_20200529_2[[#This Row],[solved]]="f",_xlfn.MAXIFS($C:$C,$A:$A,A848),Timon_export_20200529_2[[#This Row],[time]])</f>
        <v>47</v>
      </c>
    </row>
    <row r="849" spans="1:5" x14ac:dyDescent="0.25">
      <c r="A849" s="1" t="s">
        <v>25</v>
      </c>
      <c r="B849" s="1" t="s">
        <v>9</v>
      </c>
      <c r="C849">
        <v>281</v>
      </c>
      <c r="D849" s="1" t="s">
        <v>6</v>
      </c>
      <c r="E849" s="1">
        <f>IF(Timon_export_20200529_2[[#This Row],[solved]]="f",_xlfn.MAXIFS($C:$C,$A:$A,A849),Timon_export_20200529_2[[#This Row],[time]])</f>
        <v>281</v>
      </c>
    </row>
    <row r="850" spans="1:5" x14ac:dyDescent="0.25">
      <c r="A850" s="1" t="s">
        <v>25</v>
      </c>
      <c r="B850" s="1" t="s">
        <v>33</v>
      </c>
      <c r="C850">
        <v>65</v>
      </c>
      <c r="D850" s="1" t="s">
        <v>6</v>
      </c>
      <c r="E850" s="1">
        <f>IF(Timon_export_20200529_2[[#This Row],[solved]]="f",_xlfn.MAXIFS($C:$C,$A:$A,A850),Timon_export_20200529_2[[#This Row],[time]])</f>
        <v>65</v>
      </c>
    </row>
    <row r="851" spans="1:5" x14ac:dyDescent="0.25">
      <c r="A851" s="1" t="s">
        <v>25</v>
      </c>
      <c r="B851" s="1" t="s">
        <v>33</v>
      </c>
      <c r="C851">
        <v>73</v>
      </c>
      <c r="D851" s="1" t="s">
        <v>6</v>
      </c>
      <c r="E851" s="1">
        <f>IF(Timon_export_20200529_2[[#This Row],[solved]]="f",_xlfn.MAXIFS($C:$C,$A:$A,A851),Timon_export_20200529_2[[#This Row],[time]])</f>
        <v>73</v>
      </c>
    </row>
    <row r="852" spans="1:5" x14ac:dyDescent="0.25">
      <c r="A852" s="1" t="s">
        <v>25</v>
      </c>
      <c r="B852" s="1" t="s">
        <v>33</v>
      </c>
      <c r="C852">
        <v>45</v>
      </c>
      <c r="D852" s="1" t="s">
        <v>6</v>
      </c>
      <c r="E852" s="1">
        <f>IF(Timon_export_20200529_2[[#This Row],[solved]]="f",_xlfn.MAXIFS($C:$C,$A:$A,A852),Timon_export_20200529_2[[#This Row],[time]])</f>
        <v>45</v>
      </c>
    </row>
    <row r="853" spans="1:5" x14ac:dyDescent="0.25">
      <c r="A853" s="1" t="s">
        <v>25</v>
      </c>
      <c r="B853" s="1" t="s">
        <v>33</v>
      </c>
      <c r="C853">
        <v>112</v>
      </c>
      <c r="D853" s="1" t="s">
        <v>6</v>
      </c>
      <c r="E853" s="1">
        <f>IF(Timon_export_20200529_2[[#This Row],[solved]]="f",_xlfn.MAXIFS($C:$C,$A:$A,A853),Timon_export_20200529_2[[#This Row],[time]])</f>
        <v>112</v>
      </c>
    </row>
    <row r="854" spans="1:5" x14ac:dyDescent="0.25">
      <c r="A854" s="1" t="s">
        <v>25</v>
      </c>
      <c r="B854" s="1" t="s">
        <v>33</v>
      </c>
      <c r="C854">
        <v>54</v>
      </c>
      <c r="D854" s="1" t="s">
        <v>6</v>
      </c>
      <c r="E854" s="1">
        <f>IF(Timon_export_20200529_2[[#This Row],[solved]]="f",_xlfn.MAXIFS($C:$C,$A:$A,A854),Timon_export_20200529_2[[#This Row],[time]])</f>
        <v>54</v>
      </c>
    </row>
    <row r="855" spans="1:5" x14ac:dyDescent="0.25">
      <c r="A855" s="1" t="s">
        <v>25</v>
      </c>
      <c r="B855" s="1" t="s">
        <v>33</v>
      </c>
      <c r="C855">
        <v>45</v>
      </c>
      <c r="D855" s="1" t="s">
        <v>6</v>
      </c>
      <c r="E855" s="1">
        <f>IF(Timon_export_20200529_2[[#This Row],[solved]]="f",_xlfn.MAXIFS($C:$C,$A:$A,A855),Timon_export_20200529_2[[#This Row],[time]])</f>
        <v>45</v>
      </c>
    </row>
    <row r="856" spans="1:5" x14ac:dyDescent="0.25">
      <c r="A856" s="1" t="s">
        <v>25</v>
      </c>
      <c r="B856" s="1" t="s">
        <v>33</v>
      </c>
      <c r="C856">
        <v>37</v>
      </c>
      <c r="D856" s="1" t="s">
        <v>6</v>
      </c>
      <c r="E856" s="1">
        <f>IF(Timon_export_20200529_2[[#This Row],[solved]]="f",_xlfn.MAXIFS($C:$C,$A:$A,A856),Timon_export_20200529_2[[#This Row],[time]])</f>
        <v>37</v>
      </c>
    </row>
    <row r="857" spans="1:5" x14ac:dyDescent="0.25">
      <c r="A857" s="1" t="s">
        <v>25</v>
      </c>
      <c r="B857" s="1" t="s">
        <v>33</v>
      </c>
      <c r="C857">
        <v>37</v>
      </c>
      <c r="D857" s="1" t="s">
        <v>6</v>
      </c>
      <c r="E857" s="1">
        <f>IF(Timon_export_20200529_2[[#This Row],[solved]]="f",_xlfn.MAXIFS($C:$C,$A:$A,A857),Timon_export_20200529_2[[#This Row],[time]])</f>
        <v>37</v>
      </c>
    </row>
    <row r="858" spans="1:5" x14ac:dyDescent="0.25">
      <c r="A858" s="1" t="s">
        <v>25</v>
      </c>
      <c r="B858" s="1" t="s">
        <v>33</v>
      </c>
      <c r="C858">
        <v>45</v>
      </c>
      <c r="D858" s="1" t="s">
        <v>6</v>
      </c>
      <c r="E858" s="1">
        <f>IF(Timon_export_20200529_2[[#This Row],[solved]]="f",_xlfn.MAXIFS($C:$C,$A:$A,A858),Timon_export_20200529_2[[#This Row],[time]])</f>
        <v>45</v>
      </c>
    </row>
    <row r="859" spans="1:5" x14ac:dyDescent="0.25">
      <c r="A859" s="1" t="s">
        <v>25</v>
      </c>
      <c r="B859" s="1" t="s">
        <v>33</v>
      </c>
      <c r="C859">
        <v>36</v>
      </c>
      <c r="D859" s="1" t="s">
        <v>6</v>
      </c>
      <c r="E859" s="1">
        <f>IF(Timon_export_20200529_2[[#This Row],[solved]]="f",_xlfn.MAXIFS($C:$C,$A:$A,A859),Timon_export_20200529_2[[#This Row],[time]])</f>
        <v>36</v>
      </c>
    </row>
    <row r="860" spans="1:5" x14ac:dyDescent="0.25">
      <c r="A860" s="1" t="s">
        <v>25</v>
      </c>
      <c r="B860" s="1" t="s">
        <v>33</v>
      </c>
      <c r="C860">
        <v>46</v>
      </c>
      <c r="D860" s="1" t="s">
        <v>6</v>
      </c>
      <c r="E860" s="1">
        <f>IF(Timon_export_20200529_2[[#This Row],[solved]]="f",_xlfn.MAXIFS($C:$C,$A:$A,A860),Timon_export_20200529_2[[#This Row],[time]])</f>
        <v>46</v>
      </c>
    </row>
    <row r="861" spans="1:5" x14ac:dyDescent="0.25">
      <c r="A861" s="1" t="s">
        <v>26</v>
      </c>
      <c r="B861" s="1" t="s">
        <v>5</v>
      </c>
      <c r="C861">
        <v>262</v>
      </c>
      <c r="D861" s="1" t="s">
        <v>6</v>
      </c>
      <c r="E861" s="1">
        <f>IF(Timon_export_20200529_2[[#This Row],[solved]]="f",_xlfn.MAXIFS($C:$C,$A:$A,A861),Timon_export_20200529_2[[#This Row],[time]])</f>
        <v>262</v>
      </c>
    </row>
    <row r="862" spans="1:5" x14ac:dyDescent="0.25">
      <c r="A862" s="1" t="s">
        <v>26</v>
      </c>
      <c r="B862" s="1" t="s">
        <v>5</v>
      </c>
      <c r="C862">
        <v>461</v>
      </c>
      <c r="D862" s="1" t="s">
        <v>6</v>
      </c>
      <c r="E862" s="1">
        <f>IF(Timon_export_20200529_2[[#This Row],[solved]]="f",_xlfn.MAXIFS($C:$C,$A:$A,A862),Timon_export_20200529_2[[#This Row],[time]])</f>
        <v>461</v>
      </c>
    </row>
    <row r="863" spans="1:5" x14ac:dyDescent="0.25">
      <c r="A863" s="1" t="s">
        <v>26</v>
      </c>
      <c r="B863" s="1" t="s">
        <v>5</v>
      </c>
      <c r="C863">
        <v>12071</v>
      </c>
      <c r="D863" s="1" t="s">
        <v>6</v>
      </c>
      <c r="E863" s="1">
        <f>IF(Timon_export_20200529_2[[#This Row],[solved]]="f",_xlfn.MAXIFS($C:$C,$A:$A,A863),Timon_export_20200529_2[[#This Row],[time]])</f>
        <v>12071</v>
      </c>
    </row>
    <row r="864" spans="1:5" x14ac:dyDescent="0.25">
      <c r="A864" s="1" t="s">
        <v>26</v>
      </c>
      <c r="B864" s="1" t="s">
        <v>5</v>
      </c>
      <c r="C864">
        <v>976</v>
      </c>
      <c r="D864" s="1" t="s">
        <v>6</v>
      </c>
      <c r="E864" s="1">
        <f>IF(Timon_export_20200529_2[[#This Row],[solved]]="f",_xlfn.MAXIFS($C:$C,$A:$A,A864),Timon_export_20200529_2[[#This Row],[time]])</f>
        <v>976</v>
      </c>
    </row>
    <row r="865" spans="1:5" x14ac:dyDescent="0.25">
      <c r="A865" s="1" t="s">
        <v>26</v>
      </c>
      <c r="B865" s="1" t="s">
        <v>5</v>
      </c>
      <c r="C865">
        <v>23283</v>
      </c>
      <c r="D865" s="1" t="s">
        <v>6</v>
      </c>
      <c r="E865" s="1">
        <f>IF(Timon_export_20200529_2[[#This Row],[solved]]="f",_xlfn.MAXIFS($C:$C,$A:$A,A865),Timon_export_20200529_2[[#This Row],[time]])</f>
        <v>23283</v>
      </c>
    </row>
    <row r="866" spans="1:5" x14ac:dyDescent="0.25">
      <c r="A866" s="1" t="s">
        <v>26</v>
      </c>
      <c r="B866" s="1" t="s">
        <v>5</v>
      </c>
      <c r="C866">
        <v>76966</v>
      </c>
      <c r="D866" s="1" t="s">
        <v>6</v>
      </c>
      <c r="E866" s="1">
        <f>IF(Timon_export_20200529_2[[#This Row],[solved]]="f",_xlfn.MAXIFS($C:$C,$A:$A,A866),Timon_export_20200529_2[[#This Row],[time]])</f>
        <v>76966</v>
      </c>
    </row>
    <row r="867" spans="1:5" x14ac:dyDescent="0.25">
      <c r="A867" s="1" t="s">
        <v>26</v>
      </c>
      <c r="B867" s="1" t="s">
        <v>5</v>
      </c>
      <c r="C867">
        <v>592</v>
      </c>
      <c r="D867" s="1" t="s">
        <v>6</v>
      </c>
      <c r="E867" s="1">
        <f>IF(Timon_export_20200529_2[[#This Row],[solved]]="f",_xlfn.MAXIFS($C:$C,$A:$A,A867),Timon_export_20200529_2[[#This Row],[time]])</f>
        <v>592</v>
      </c>
    </row>
    <row r="868" spans="1:5" x14ac:dyDescent="0.25">
      <c r="A868" s="1" t="s">
        <v>26</v>
      </c>
      <c r="B868" s="1" t="s">
        <v>5</v>
      </c>
      <c r="C868">
        <v>7020</v>
      </c>
      <c r="D868" s="1" t="s">
        <v>6</v>
      </c>
      <c r="E868" s="1">
        <f>IF(Timon_export_20200529_2[[#This Row],[solved]]="f",_xlfn.MAXIFS($C:$C,$A:$A,A868),Timon_export_20200529_2[[#This Row],[time]])</f>
        <v>7020</v>
      </c>
    </row>
    <row r="869" spans="1:5" x14ac:dyDescent="0.25">
      <c r="A869" s="1" t="s">
        <v>26</v>
      </c>
      <c r="B869" s="1" t="s">
        <v>5</v>
      </c>
      <c r="C869">
        <v>9250</v>
      </c>
      <c r="D869" s="1" t="s">
        <v>6</v>
      </c>
      <c r="E869" s="1">
        <f>IF(Timon_export_20200529_2[[#This Row],[solved]]="f",_xlfn.MAXIFS($C:$C,$A:$A,A869),Timon_export_20200529_2[[#This Row],[time]])</f>
        <v>9250</v>
      </c>
    </row>
    <row r="870" spans="1:5" x14ac:dyDescent="0.25">
      <c r="A870" s="1" t="s">
        <v>26</v>
      </c>
      <c r="B870" s="1" t="s">
        <v>5</v>
      </c>
      <c r="C870">
        <v>596</v>
      </c>
      <c r="D870" s="1" t="s">
        <v>6</v>
      </c>
      <c r="E870" s="1">
        <f>IF(Timon_export_20200529_2[[#This Row],[solved]]="f",_xlfn.MAXIFS($C:$C,$A:$A,A870),Timon_export_20200529_2[[#This Row],[time]])</f>
        <v>596</v>
      </c>
    </row>
    <row r="871" spans="1:5" x14ac:dyDescent="0.25">
      <c r="A871" s="1" t="s">
        <v>26</v>
      </c>
      <c r="B871" s="1" t="s">
        <v>7</v>
      </c>
      <c r="C871">
        <v>92</v>
      </c>
      <c r="D871" s="1" t="s">
        <v>6</v>
      </c>
      <c r="E871" s="1">
        <f>IF(Timon_export_20200529_2[[#This Row],[solved]]="f",_xlfn.MAXIFS($C:$C,$A:$A,A871),Timon_export_20200529_2[[#This Row],[time]])</f>
        <v>92</v>
      </c>
    </row>
    <row r="872" spans="1:5" x14ac:dyDescent="0.25">
      <c r="A872" s="1" t="s">
        <v>26</v>
      </c>
      <c r="B872" s="1" t="s">
        <v>7</v>
      </c>
      <c r="C872">
        <v>12</v>
      </c>
      <c r="D872" s="1" t="s">
        <v>6</v>
      </c>
      <c r="E872" s="1">
        <f>IF(Timon_export_20200529_2[[#This Row],[solved]]="f",_xlfn.MAXIFS($C:$C,$A:$A,A872),Timon_export_20200529_2[[#This Row],[time]])</f>
        <v>12</v>
      </c>
    </row>
    <row r="873" spans="1:5" x14ac:dyDescent="0.25">
      <c r="A873" s="1" t="s">
        <v>26</v>
      </c>
      <c r="B873" s="1" t="s">
        <v>7</v>
      </c>
      <c r="C873">
        <v>30</v>
      </c>
      <c r="D873" s="1" t="s">
        <v>6</v>
      </c>
      <c r="E873" s="1">
        <f>IF(Timon_export_20200529_2[[#This Row],[solved]]="f",_xlfn.MAXIFS($C:$C,$A:$A,A873),Timon_export_20200529_2[[#This Row],[time]])</f>
        <v>30</v>
      </c>
    </row>
    <row r="874" spans="1:5" x14ac:dyDescent="0.25">
      <c r="A874" s="1" t="s">
        <v>26</v>
      </c>
      <c r="B874" s="1" t="s">
        <v>7</v>
      </c>
      <c r="C874">
        <v>620</v>
      </c>
      <c r="D874" s="1" t="s">
        <v>6</v>
      </c>
      <c r="E874" s="1">
        <f>IF(Timon_export_20200529_2[[#This Row],[solved]]="f",_xlfn.MAXIFS($C:$C,$A:$A,A874),Timon_export_20200529_2[[#This Row],[time]])</f>
        <v>620</v>
      </c>
    </row>
    <row r="875" spans="1:5" x14ac:dyDescent="0.25">
      <c r="A875" s="1" t="s">
        <v>26</v>
      </c>
      <c r="B875" s="1" t="s">
        <v>7</v>
      </c>
      <c r="C875">
        <v>41</v>
      </c>
      <c r="D875" s="1" t="s">
        <v>6</v>
      </c>
      <c r="E875" s="1">
        <f>IF(Timon_export_20200529_2[[#This Row],[solved]]="f",_xlfn.MAXIFS($C:$C,$A:$A,A875),Timon_export_20200529_2[[#This Row],[time]])</f>
        <v>41</v>
      </c>
    </row>
    <row r="876" spans="1:5" x14ac:dyDescent="0.25">
      <c r="A876" s="1" t="s">
        <v>26</v>
      </c>
      <c r="B876" s="1" t="s">
        <v>7</v>
      </c>
      <c r="C876">
        <v>36</v>
      </c>
      <c r="D876" s="1" t="s">
        <v>6</v>
      </c>
      <c r="E876" s="1">
        <f>IF(Timon_export_20200529_2[[#This Row],[solved]]="f",_xlfn.MAXIFS($C:$C,$A:$A,A876),Timon_export_20200529_2[[#This Row],[time]])</f>
        <v>36</v>
      </c>
    </row>
    <row r="877" spans="1:5" x14ac:dyDescent="0.25">
      <c r="A877" s="1" t="s">
        <v>26</v>
      </c>
      <c r="B877" s="1" t="s">
        <v>7</v>
      </c>
      <c r="C877">
        <v>24</v>
      </c>
      <c r="D877" s="1" t="s">
        <v>6</v>
      </c>
      <c r="E877" s="1">
        <f>IF(Timon_export_20200529_2[[#This Row],[solved]]="f",_xlfn.MAXIFS($C:$C,$A:$A,A877),Timon_export_20200529_2[[#This Row],[time]])</f>
        <v>24</v>
      </c>
    </row>
    <row r="878" spans="1:5" x14ac:dyDescent="0.25">
      <c r="A878" s="1" t="s">
        <v>26</v>
      </c>
      <c r="B878" s="1" t="s">
        <v>7</v>
      </c>
      <c r="C878">
        <v>21</v>
      </c>
      <c r="D878" s="1" t="s">
        <v>6</v>
      </c>
      <c r="E878" s="1">
        <f>IF(Timon_export_20200529_2[[#This Row],[solved]]="f",_xlfn.MAXIFS($C:$C,$A:$A,A878),Timon_export_20200529_2[[#This Row],[time]])</f>
        <v>21</v>
      </c>
    </row>
    <row r="879" spans="1:5" x14ac:dyDescent="0.25">
      <c r="A879" s="1" t="s">
        <v>26</v>
      </c>
      <c r="B879" s="1" t="s">
        <v>7</v>
      </c>
      <c r="C879">
        <v>93</v>
      </c>
      <c r="D879" s="1" t="s">
        <v>6</v>
      </c>
      <c r="E879" s="1">
        <f>IF(Timon_export_20200529_2[[#This Row],[solved]]="f",_xlfn.MAXIFS($C:$C,$A:$A,A879),Timon_export_20200529_2[[#This Row],[time]])</f>
        <v>93</v>
      </c>
    </row>
    <row r="880" spans="1:5" x14ac:dyDescent="0.25">
      <c r="A880" s="1" t="s">
        <v>26</v>
      </c>
      <c r="B880" s="1" t="s">
        <v>7</v>
      </c>
      <c r="C880">
        <v>54</v>
      </c>
      <c r="D880" s="1" t="s">
        <v>6</v>
      </c>
      <c r="E880" s="1">
        <f>IF(Timon_export_20200529_2[[#This Row],[solved]]="f",_xlfn.MAXIFS($C:$C,$A:$A,A880),Timon_export_20200529_2[[#This Row],[time]])</f>
        <v>54</v>
      </c>
    </row>
    <row r="881" spans="1:5" x14ac:dyDescent="0.25">
      <c r="A881" s="1" t="s">
        <v>26</v>
      </c>
      <c r="B881" s="1" t="s">
        <v>8</v>
      </c>
      <c r="C881">
        <v>785</v>
      </c>
      <c r="D881" s="1" t="s">
        <v>6</v>
      </c>
      <c r="E881" s="1">
        <f>IF(Timon_export_20200529_2[[#This Row],[solved]]="f",_xlfn.MAXIFS($C:$C,$A:$A,A881),Timon_export_20200529_2[[#This Row],[time]])</f>
        <v>785</v>
      </c>
    </row>
    <row r="882" spans="1:5" x14ac:dyDescent="0.25">
      <c r="A882" s="1" t="s">
        <v>26</v>
      </c>
      <c r="B882" s="1" t="s">
        <v>8</v>
      </c>
      <c r="C882">
        <v>147</v>
      </c>
      <c r="D882" s="1" t="s">
        <v>6</v>
      </c>
      <c r="E882" s="1">
        <f>IF(Timon_export_20200529_2[[#This Row],[solved]]="f",_xlfn.MAXIFS($C:$C,$A:$A,A882),Timon_export_20200529_2[[#This Row],[time]])</f>
        <v>147</v>
      </c>
    </row>
    <row r="883" spans="1:5" x14ac:dyDescent="0.25">
      <c r="A883" s="1" t="s">
        <v>26</v>
      </c>
      <c r="B883" s="1" t="s">
        <v>8</v>
      </c>
      <c r="C883">
        <v>168</v>
      </c>
      <c r="D883" s="1" t="s">
        <v>6</v>
      </c>
      <c r="E883" s="1">
        <f>IF(Timon_export_20200529_2[[#This Row],[solved]]="f",_xlfn.MAXIFS($C:$C,$A:$A,A883),Timon_export_20200529_2[[#This Row],[time]])</f>
        <v>168</v>
      </c>
    </row>
    <row r="884" spans="1:5" x14ac:dyDescent="0.25">
      <c r="A884" s="1" t="s">
        <v>26</v>
      </c>
      <c r="B884" s="1" t="s">
        <v>8</v>
      </c>
      <c r="C884">
        <v>2415</v>
      </c>
      <c r="D884" s="1" t="s">
        <v>6</v>
      </c>
      <c r="E884" s="1">
        <f>IF(Timon_export_20200529_2[[#This Row],[solved]]="f",_xlfn.MAXIFS($C:$C,$A:$A,A884),Timon_export_20200529_2[[#This Row],[time]])</f>
        <v>2415</v>
      </c>
    </row>
    <row r="885" spans="1:5" x14ac:dyDescent="0.25">
      <c r="A885" s="1" t="s">
        <v>26</v>
      </c>
      <c r="B885" s="1" t="s">
        <v>8</v>
      </c>
      <c r="C885">
        <v>758</v>
      </c>
      <c r="D885" s="1" t="s">
        <v>6</v>
      </c>
      <c r="E885" s="1">
        <f>IF(Timon_export_20200529_2[[#This Row],[solved]]="f",_xlfn.MAXIFS($C:$C,$A:$A,A885),Timon_export_20200529_2[[#This Row],[time]])</f>
        <v>758</v>
      </c>
    </row>
    <row r="886" spans="1:5" x14ac:dyDescent="0.25">
      <c r="A886" s="1" t="s">
        <v>26</v>
      </c>
      <c r="B886" s="1" t="s">
        <v>8</v>
      </c>
      <c r="C886">
        <v>452</v>
      </c>
      <c r="D886" s="1" t="s">
        <v>6</v>
      </c>
      <c r="E886" s="1">
        <f>IF(Timon_export_20200529_2[[#This Row],[solved]]="f",_xlfn.MAXIFS($C:$C,$A:$A,A886),Timon_export_20200529_2[[#This Row],[time]])</f>
        <v>452</v>
      </c>
    </row>
    <row r="887" spans="1:5" x14ac:dyDescent="0.25">
      <c r="A887" s="1" t="s">
        <v>26</v>
      </c>
      <c r="B887" s="1" t="s">
        <v>8</v>
      </c>
      <c r="C887">
        <v>197</v>
      </c>
      <c r="D887" s="1" t="s">
        <v>6</v>
      </c>
      <c r="E887" s="1">
        <f>IF(Timon_export_20200529_2[[#This Row],[solved]]="f",_xlfn.MAXIFS($C:$C,$A:$A,A887),Timon_export_20200529_2[[#This Row],[time]])</f>
        <v>197</v>
      </c>
    </row>
    <row r="888" spans="1:5" x14ac:dyDescent="0.25">
      <c r="A888" s="1" t="s">
        <v>26</v>
      </c>
      <c r="B888" s="1" t="s">
        <v>8</v>
      </c>
      <c r="C888">
        <v>318</v>
      </c>
      <c r="D888" s="1" t="s">
        <v>6</v>
      </c>
      <c r="E888" s="1">
        <f>IF(Timon_export_20200529_2[[#This Row],[solved]]="f",_xlfn.MAXIFS($C:$C,$A:$A,A888),Timon_export_20200529_2[[#This Row],[time]])</f>
        <v>318</v>
      </c>
    </row>
    <row r="889" spans="1:5" x14ac:dyDescent="0.25">
      <c r="A889" s="1" t="s">
        <v>26</v>
      </c>
      <c r="B889" s="1" t="s">
        <v>8</v>
      </c>
      <c r="C889">
        <v>278</v>
      </c>
      <c r="D889" s="1" t="s">
        <v>6</v>
      </c>
      <c r="E889" s="1">
        <f>IF(Timon_export_20200529_2[[#This Row],[solved]]="f",_xlfn.MAXIFS($C:$C,$A:$A,A889),Timon_export_20200529_2[[#This Row],[time]])</f>
        <v>278</v>
      </c>
    </row>
    <row r="890" spans="1:5" x14ac:dyDescent="0.25">
      <c r="A890" s="1" t="s">
        <v>26</v>
      </c>
      <c r="B890" s="1" t="s">
        <v>9</v>
      </c>
      <c r="C890">
        <v>62</v>
      </c>
      <c r="D890" s="1" t="s">
        <v>6</v>
      </c>
      <c r="E890" s="1">
        <f>IF(Timon_export_20200529_2[[#This Row],[solved]]="f",_xlfn.MAXIFS($C:$C,$A:$A,A890),Timon_export_20200529_2[[#This Row],[time]])</f>
        <v>62</v>
      </c>
    </row>
    <row r="891" spans="1:5" x14ac:dyDescent="0.25">
      <c r="A891" s="1" t="s">
        <v>26</v>
      </c>
      <c r="B891" s="1" t="s">
        <v>9</v>
      </c>
      <c r="C891">
        <v>78</v>
      </c>
      <c r="D891" s="1" t="s">
        <v>6</v>
      </c>
      <c r="E891" s="1">
        <f>IF(Timon_export_20200529_2[[#This Row],[solved]]="f",_xlfn.MAXIFS($C:$C,$A:$A,A891),Timon_export_20200529_2[[#This Row],[time]])</f>
        <v>78</v>
      </c>
    </row>
    <row r="892" spans="1:5" x14ac:dyDescent="0.25">
      <c r="A892" s="1" t="s">
        <v>26</v>
      </c>
      <c r="B892" s="1" t="s">
        <v>9</v>
      </c>
      <c r="C892">
        <v>78</v>
      </c>
      <c r="D892" s="1" t="s">
        <v>6</v>
      </c>
      <c r="E892" s="1">
        <f>IF(Timon_export_20200529_2[[#This Row],[solved]]="f",_xlfn.MAXIFS($C:$C,$A:$A,A892),Timon_export_20200529_2[[#This Row],[time]])</f>
        <v>78</v>
      </c>
    </row>
    <row r="893" spans="1:5" x14ac:dyDescent="0.25">
      <c r="A893" s="1" t="s">
        <v>26</v>
      </c>
      <c r="B893" s="1" t="s">
        <v>9</v>
      </c>
      <c r="C893">
        <v>78</v>
      </c>
      <c r="D893" s="1" t="s">
        <v>6</v>
      </c>
      <c r="E893" s="1">
        <f>IF(Timon_export_20200529_2[[#This Row],[solved]]="f",_xlfn.MAXIFS($C:$C,$A:$A,A893),Timon_export_20200529_2[[#This Row],[time]])</f>
        <v>78</v>
      </c>
    </row>
    <row r="894" spans="1:5" x14ac:dyDescent="0.25">
      <c r="A894" s="1" t="s">
        <v>26</v>
      </c>
      <c r="B894" s="1" t="s">
        <v>9</v>
      </c>
      <c r="C894">
        <v>78</v>
      </c>
      <c r="D894" s="1" t="s">
        <v>6</v>
      </c>
      <c r="E894" s="1">
        <f>IF(Timon_export_20200529_2[[#This Row],[solved]]="f",_xlfn.MAXIFS($C:$C,$A:$A,A894),Timon_export_20200529_2[[#This Row],[time]])</f>
        <v>78</v>
      </c>
    </row>
    <row r="895" spans="1:5" x14ac:dyDescent="0.25">
      <c r="A895" s="1" t="s">
        <v>26</v>
      </c>
      <c r="B895" s="1" t="s">
        <v>9</v>
      </c>
      <c r="C895">
        <v>187</v>
      </c>
      <c r="D895" s="1" t="s">
        <v>6</v>
      </c>
      <c r="E895" s="1">
        <f>IF(Timon_export_20200529_2[[#This Row],[solved]]="f",_xlfn.MAXIFS($C:$C,$A:$A,A895),Timon_export_20200529_2[[#This Row],[time]])</f>
        <v>187</v>
      </c>
    </row>
    <row r="896" spans="1:5" x14ac:dyDescent="0.25">
      <c r="A896" s="1" t="s">
        <v>26</v>
      </c>
      <c r="B896" s="1" t="s">
        <v>9</v>
      </c>
      <c r="C896">
        <v>266</v>
      </c>
      <c r="D896" s="1" t="s">
        <v>6</v>
      </c>
      <c r="E896" s="1">
        <f>IF(Timon_export_20200529_2[[#This Row],[solved]]="f",_xlfn.MAXIFS($C:$C,$A:$A,A896),Timon_export_20200529_2[[#This Row],[time]])</f>
        <v>266</v>
      </c>
    </row>
    <row r="897" spans="1:5" x14ac:dyDescent="0.25">
      <c r="A897" s="1" t="s">
        <v>26</v>
      </c>
      <c r="B897" s="1" t="s">
        <v>9</v>
      </c>
      <c r="C897">
        <v>93</v>
      </c>
      <c r="D897" s="1" t="s">
        <v>6</v>
      </c>
      <c r="E897" s="1">
        <f>IF(Timon_export_20200529_2[[#This Row],[solved]]="f",_xlfn.MAXIFS($C:$C,$A:$A,A897),Timon_export_20200529_2[[#This Row],[time]])</f>
        <v>93</v>
      </c>
    </row>
    <row r="898" spans="1:5" x14ac:dyDescent="0.25">
      <c r="A898" s="1" t="s">
        <v>26</v>
      </c>
      <c r="B898" s="1" t="s">
        <v>9</v>
      </c>
      <c r="C898">
        <v>125</v>
      </c>
      <c r="D898" s="1" t="s">
        <v>6</v>
      </c>
      <c r="E898" s="1">
        <f>IF(Timon_export_20200529_2[[#This Row],[solved]]="f",_xlfn.MAXIFS($C:$C,$A:$A,A898),Timon_export_20200529_2[[#This Row],[time]])</f>
        <v>125</v>
      </c>
    </row>
    <row r="899" spans="1:5" x14ac:dyDescent="0.25">
      <c r="A899" s="1" t="s">
        <v>26</v>
      </c>
      <c r="B899" s="1" t="s">
        <v>9</v>
      </c>
      <c r="C899">
        <v>109</v>
      </c>
      <c r="D899" s="1" t="s">
        <v>6</v>
      </c>
      <c r="E899" s="1">
        <f>IF(Timon_export_20200529_2[[#This Row],[solved]]="f",_xlfn.MAXIFS($C:$C,$A:$A,A899),Timon_export_20200529_2[[#This Row],[time]])</f>
        <v>109</v>
      </c>
    </row>
    <row r="900" spans="1:5" x14ac:dyDescent="0.25">
      <c r="A900" s="1" t="s">
        <v>26</v>
      </c>
      <c r="B900" s="1" t="s">
        <v>33</v>
      </c>
      <c r="C900">
        <v>38</v>
      </c>
      <c r="D900" s="1" t="s">
        <v>6</v>
      </c>
      <c r="E900" s="1">
        <f>IF(Timon_export_20200529_2[[#This Row],[solved]]="f",_xlfn.MAXIFS($C:$C,$A:$A,A900),Timon_export_20200529_2[[#This Row],[time]])</f>
        <v>38</v>
      </c>
    </row>
    <row r="901" spans="1:5" x14ac:dyDescent="0.25">
      <c r="A901" s="1" t="s">
        <v>26</v>
      </c>
      <c r="B901" s="1" t="s">
        <v>33</v>
      </c>
      <c r="C901">
        <v>76</v>
      </c>
      <c r="D901" s="1" t="s">
        <v>6</v>
      </c>
      <c r="E901" s="1">
        <f>IF(Timon_export_20200529_2[[#This Row],[solved]]="f",_xlfn.MAXIFS($C:$C,$A:$A,A901),Timon_export_20200529_2[[#This Row],[time]])</f>
        <v>76</v>
      </c>
    </row>
    <row r="902" spans="1:5" x14ac:dyDescent="0.25">
      <c r="A902" s="1" t="s">
        <v>26</v>
      </c>
      <c r="B902" s="1" t="s">
        <v>33</v>
      </c>
      <c r="C902">
        <v>93</v>
      </c>
      <c r="D902" s="1" t="s">
        <v>6</v>
      </c>
      <c r="E902" s="1">
        <f>IF(Timon_export_20200529_2[[#This Row],[solved]]="f",_xlfn.MAXIFS($C:$C,$A:$A,A902),Timon_export_20200529_2[[#This Row],[time]])</f>
        <v>93</v>
      </c>
    </row>
    <row r="903" spans="1:5" x14ac:dyDescent="0.25">
      <c r="A903" s="1" t="s">
        <v>26</v>
      </c>
      <c r="B903" s="1" t="s">
        <v>33</v>
      </c>
      <c r="C903">
        <v>30</v>
      </c>
      <c r="D903" s="1" t="s">
        <v>6</v>
      </c>
      <c r="E903" s="1">
        <f>IF(Timon_export_20200529_2[[#This Row],[solved]]="f",_xlfn.MAXIFS($C:$C,$A:$A,A903),Timon_export_20200529_2[[#This Row],[time]])</f>
        <v>30</v>
      </c>
    </row>
    <row r="904" spans="1:5" x14ac:dyDescent="0.25">
      <c r="A904" s="1" t="s">
        <v>26</v>
      </c>
      <c r="B904" s="1" t="s">
        <v>33</v>
      </c>
      <c r="C904">
        <v>145</v>
      </c>
      <c r="D904" s="1" t="s">
        <v>6</v>
      </c>
      <c r="E904" s="1">
        <f>IF(Timon_export_20200529_2[[#This Row],[solved]]="f",_xlfn.MAXIFS($C:$C,$A:$A,A904),Timon_export_20200529_2[[#This Row],[time]])</f>
        <v>145</v>
      </c>
    </row>
    <row r="905" spans="1:5" x14ac:dyDescent="0.25">
      <c r="A905" s="1" t="s">
        <v>26</v>
      </c>
      <c r="B905" s="1" t="s">
        <v>33</v>
      </c>
      <c r="C905">
        <v>70</v>
      </c>
      <c r="D905" s="1" t="s">
        <v>6</v>
      </c>
      <c r="E905" s="1">
        <f>IF(Timon_export_20200529_2[[#This Row],[solved]]="f",_xlfn.MAXIFS($C:$C,$A:$A,A905),Timon_export_20200529_2[[#This Row],[time]])</f>
        <v>70</v>
      </c>
    </row>
    <row r="906" spans="1:5" x14ac:dyDescent="0.25">
      <c r="A906" s="1" t="s">
        <v>26</v>
      </c>
      <c r="B906" s="1" t="s">
        <v>33</v>
      </c>
      <c r="C906">
        <v>81</v>
      </c>
      <c r="D906" s="1" t="s">
        <v>6</v>
      </c>
      <c r="E906" s="1">
        <f>IF(Timon_export_20200529_2[[#This Row],[solved]]="f",_xlfn.MAXIFS($C:$C,$A:$A,A906),Timon_export_20200529_2[[#This Row],[time]])</f>
        <v>81</v>
      </c>
    </row>
    <row r="907" spans="1:5" x14ac:dyDescent="0.25">
      <c r="A907" s="1" t="s">
        <v>26</v>
      </c>
      <c r="B907" s="1" t="s">
        <v>33</v>
      </c>
      <c r="C907">
        <v>71</v>
      </c>
      <c r="D907" s="1" t="s">
        <v>6</v>
      </c>
      <c r="E907" s="1">
        <f>IF(Timon_export_20200529_2[[#This Row],[solved]]="f",_xlfn.MAXIFS($C:$C,$A:$A,A907),Timon_export_20200529_2[[#This Row],[time]])</f>
        <v>71</v>
      </c>
    </row>
    <row r="908" spans="1:5" x14ac:dyDescent="0.25">
      <c r="A908" s="1" t="s">
        <v>26</v>
      </c>
      <c r="B908" s="1" t="s">
        <v>33</v>
      </c>
      <c r="C908">
        <v>36</v>
      </c>
      <c r="D908" s="1" t="s">
        <v>6</v>
      </c>
      <c r="E908" s="1">
        <f>IF(Timon_export_20200529_2[[#This Row],[solved]]="f",_xlfn.MAXIFS($C:$C,$A:$A,A908),Timon_export_20200529_2[[#This Row],[time]])</f>
        <v>36</v>
      </c>
    </row>
    <row r="909" spans="1:5" x14ac:dyDescent="0.25">
      <c r="A909" s="1" t="s">
        <v>26</v>
      </c>
      <c r="B909" s="1" t="s">
        <v>33</v>
      </c>
      <c r="C909">
        <v>55</v>
      </c>
      <c r="D909" s="1" t="s">
        <v>6</v>
      </c>
      <c r="E909" s="1">
        <f>IF(Timon_export_20200529_2[[#This Row],[solved]]="f",_xlfn.MAXIFS($C:$C,$A:$A,A909),Timon_export_20200529_2[[#This Row],[time]])</f>
        <v>55</v>
      </c>
    </row>
    <row r="910" spans="1:5" x14ac:dyDescent="0.25">
      <c r="A910" s="1" t="s">
        <v>26</v>
      </c>
      <c r="B910" s="1" t="s">
        <v>33</v>
      </c>
      <c r="C910">
        <v>59</v>
      </c>
      <c r="D910" s="1" t="s">
        <v>6</v>
      </c>
      <c r="E910" s="1">
        <f>IF(Timon_export_20200529_2[[#This Row],[solved]]="f",_xlfn.MAXIFS($C:$C,$A:$A,A910),Timon_export_20200529_2[[#This Row],[time]])</f>
        <v>59</v>
      </c>
    </row>
    <row r="911" spans="1:5" x14ac:dyDescent="0.25">
      <c r="A911" s="1" t="s">
        <v>27</v>
      </c>
      <c r="B911" s="1" t="s">
        <v>5</v>
      </c>
      <c r="C911">
        <v>8978</v>
      </c>
      <c r="D911" s="1" t="s">
        <v>6</v>
      </c>
      <c r="E911" s="1">
        <f>IF(Timon_export_20200529_2[[#This Row],[solved]]="f",_xlfn.MAXIFS($C:$C,$A:$A,A911),Timon_export_20200529_2[[#This Row],[time]])</f>
        <v>8978</v>
      </c>
    </row>
    <row r="912" spans="1:5" x14ac:dyDescent="0.25">
      <c r="A912" s="1" t="s">
        <v>27</v>
      </c>
      <c r="B912" s="1" t="s">
        <v>5</v>
      </c>
      <c r="C912">
        <v>33719</v>
      </c>
      <c r="D912" s="1" t="s">
        <v>6</v>
      </c>
      <c r="E912" s="1">
        <f>IF(Timon_export_20200529_2[[#This Row],[solved]]="f",_xlfn.MAXIFS($C:$C,$A:$A,A912),Timon_export_20200529_2[[#This Row],[time]])</f>
        <v>33719</v>
      </c>
    </row>
    <row r="913" spans="1:5" x14ac:dyDescent="0.25">
      <c r="A913" s="1" t="s">
        <v>27</v>
      </c>
      <c r="B913" s="1" t="s">
        <v>5</v>
      </c>
      <c r="C913">
        <v>8328</v>
      </c>
      <c r="D913" s="1" t="s">
        <v>6</v>
      </c>
      <c r="E913" s="1">
        <f>IF(Timon_export_20200529_2[[#This Row],[solved]]="f",_xlfn.MAXIFS($C:$C,$A:$A,A913),Timon_export_20200529_2[[#This Row],[time]])</f>
        <v>8328</v>
      </c>
    </row>
    <row r="914" spans="1:5" x14ac:dyDescent="0.25">
      <c r="A914" s="1" t="s">
        <v>27</v>
      </c>
      <c r="B914" s="1" t="s">
        <v>5</v>
      </c>
      <c r="C914">
        <v>9057</v>
      </c>
      <c r="D914" s="1" t="s">
        <v>6</v>
      </c>
      <c r="E914" s="1">
        <f>IF(Timon_export_20200529_2[[#This Row],[solved]]="f",_xlfn.MAXIFS($C:$C,$A:$A,A914),Timon_export_20200529_2[[#This Row],[time]])</f>
        <v>9057</v>
      </c>
    </row>
    <row r="915" spans="1:5" x14ac:dyDescent="0.25">
      <c r="A915" s="1" t="s">
        <v>27</v>
      </c>
      <c r="B915" s="1" t="s">
        <v>5</v>
      </c>
      <c r="C915">
        <v>13081</v>
      </c>
      <c r="D915" s="1" t="s">
        <v>6</v>
      </c>
      <c r="E915" s="1">
        <f>IF(Timon_export_20200529_2[[#This Row],[solved]]="f",_xlfn.MAXIFS($C:$C,$A:$A,A915),Timon_export_20200529_2[[#This Row],[time]])</f>
        <v>13081</v>
      </c>
    </row>
    <row r="916" spans="1:5" x14ac:dyDescent="0.25">
      <c r="A916" s="1" t="s">
        <v>27</v>
      </c>
      <c r="B916" s="1" t="s">
        <v>5</v>
      </c>
      <c r="C916">
        <v>32588</v>
      </c>
      <c r="D916" s="1" t="s">
        <v>6</v>
      </c>
      <c r="E916" s="1">
        <f>IF(Timon_export_20200529_2[[#This Row],[solved]]="f",_xlfn.MAXIFS($C:$C,$A:$A,A916),Timon_export_20200529_2[[#This Row],[time]])</f>
        <v>32588</v>
      </c>
    </row>
    <row r="917" spans="1:5" x14ac:dyDescent="0.25">
      <c r="A917" s="1" t="s">
        <v>27</v>
      </c>
      <c r="B917" s="1" t="s">
        <v>5</v>
      </c>
      <c r="C917">
        <v>123568</v>
      </c>
      <c r="D917" s="1" t="s">
        <v>13</v>
      </c>
      <c r="E917" s="1">
        <f>IF(Timon_export_20200529_2[[#This Row],[solved]]="f",_xlfn.MAXIFS($C:$C,$A:$A,A917),Timon_export_20200529_2[[#This Row],[time]])</f>
        <v>123568</v>
      </c>
    </row>
    <row r="918" spans="1:5" x14ac:dyDescent="0.25">
      <c r="A918" s="1" t="s">
        <v>27</v>
      </c>
      <c r="B918" s="1" t="s">
        <v>5</v>
      </c>
      <c r="C918">
        <v>1450</v>
      </c>
      <c r="D918" s="1" t="s">
        <v>6</v>
      </c>
      <c r="E918" s="1">
        <f>IF(Timon_export_20200529_2[[#This Row],[solved]]="f",_xlfn.MAXIFS($C:$C,$A:$A,A918),Timon_export_20200529_2[[#This Row],[time]])</f>
        <v>1450</v>
      </c>
    </row>
    <row r="919" spans="1:5" x14ac:dyDescent="0.25">
      <c r="A919" s="1" t="s">
        <v>27</v>
      </c>
      <c r="B919" s="1" t="s">
        <v>5</v>
      </c>
      <c r="C919">
        <v>123521</v>
      </c>
      <c r="D919" s="1" t="s">
        <v>13</v>
      </c>
      <c r="E919" s="1">
        <f>IF(Timon_export_20200529_2[[#This Row],[solved]]="f",_xlfn.MAXIFS($C:$C,$A:$A,A919),Timon_export_20200529_2[[#This Row],[time]])</f>
        <v>123568</v>
      </c>
    </row>
    <row r="920" spans="1:5" x14ac:dyDescent="0.25">
      <c r="A920" s="1" t="s">
        <v>27</v>
      </c>
      <c r="B920" s="1" t="s">
        <v>5</v>
      </c>
      <c r="C920">
        <v>57019</v>
      </c>
      <c r="D920" s="1" t="s">
        <v>6</v>
      </c>
      <c r="E920" s="1">
        <f>IF(Timon_export_20200529_2[[#This Row],[solved]]="f",_xlfn.MAXIFS($C:$C,$A:$A,A920),Timon_export_20200529_2[[#This Row],[time]])</f>
        <v>57019</v>
      </c>
    </row>
    <row r="921" spans="1:5" x14ac:dyDescent="0.25">
      <c r="A921" s="1" t="s">
        <v>27</v>
      </c>
      <c r="B921" s="1" t="s">
        <v>7</v>
      </c>
      <c r="C921">
        <v>14971</v>
      </c>
      <c r="D921" s="1" t="s">
        <v>6</v>
      </c>
      <c r="E921" s="1">
        <f>IF(Timon_export_20200529_2[[#This Row],[solved]]="f",_xlfn.MAXIFS($C:$C,$A:$A,A921),Timon_export_20200529_2[[#This Row],[time]])</f>
        <v>14971</v>
      </c>
    </row>
    <row r="922" spans="1:5" x14ac:dyDescent="0.25">
      <c r="A922" s="1" t="s">
        <v>27</v>
      </c>
      <c r="B922" s="1" t="s">
        <v>7</v>
      </c>
      <c r="C922">
        <v>307</v>
      </c>
      <c r="D922" s="1" t="s">
        <v>6</v>
      </c>
      <c r="E922" s="1">
        <f>IF(Timon_export_20200529_2[[#This Row],[solved]]="f",_xlfn.MAXIFS($C:$C,$A:$A,A922),Timon_export_20200529_2[[#This Row],[time]])</f>
        <v>307</v>
      </c>
    </row>
    <row r="923" spans="1:5" x14ac:dyDescent="0.25">
      <c r="A923" s="1" t="s">
        <v>27</v>
      </c>
      <c r="B923" s="1" t="s">
        <v>7</v>
      </c>
      <c r="C923">
        <v>321</v>
      </c>
      <c r="D923" s="1" t="s">
        <v>6</v>
      </c>
      <c r="E923" s="1">
        <f>IF(Timon_export_20200529_2[[#This Row],[solved]]="f",_xlfn.MAXIFS($C:$C,$A:$A,A923),Timon_export_20200529_2[[#This Row],[time]])</f>
        <v>321</v>
      </c>
    </row>
    <row r="924" spans="1:5" x14ac:dyDescent="0.25">
      <c r="A924" s="1" t="s">
        <v>27</v>
      </c>
      <c r="B924" s="1" t="s">
        <v>7</v>
      </c>
      <c r="C924">
        <v>1372</v>
      </c>
      <c r="D924" s="1" t="s">
        <v>6</v>
      </c>
      <c r="E924" s="1">
        <f>IF(Timon_export_20200529_2[[#This Row],[solved]]="f",_xlfn.MAXIFS($C:$C,$A:$A,A924),Timon_export_20200529_2[[#This Row],[time]])</f>
        <v>1372</v>
      </c>
    </row>
    <row r="925" spans="1:5" x14ac:dyDescent="0.25">
      <c r="A925" s="1" t="s">
        <v>27</v>
      </c>
      <c r="B925" s="1" t="s">
        <v>7</v>
      </c>
      <c r="C925">
        <v>1935</v>
      </c>
      <c r="D925" s="1" t="s">
        <v>6</v>
      </c>
      <c r="E925" s="1">
        <f>IF(Timon_export_20200529_2[[#This Row],[solved]]="f",_xlfn.MAXIFS($C:$C,$A:$A,A925),Timon_export_20200529_2[[#This Row],[time]])</f>
        <v>1935</v>
      </c>
    </row>
    <row r="926" spans="1:5" x14ac:dyDescent="0.25">
      <c r="A926" s="1" t="s">
        <v>27</v>
      </c>
      <c r="B926" s="1" t="s">
        <v>7</v>
      </c>
      <c r="C926">
        <v>937</v>
      </c>
      <c r="D926" s="1" t="s">
        <v>6</v>
      </c>
      <c r="E926" s="1">
        <f>IF(Timon_export_20200529_2[[#This Row],[solved]]="f",_xlfn.MAXIFS($C:$C,$A:$A,A926),Timon_export_20200529_2[[#This Row],[time]])</f>
        <v>937</v>
      </c>
    </row>
    <row r="927" spans="1:5" x14ac:dyDescent="0.25">
      <c r="A927" s="1" t="s">
        <v>27</v>
      </c>
      <c r="B927" s="1" t="s">
        <v>7</v>
      </c>
      <c r="C927">
        <v>7690</v>
      </c>
      <c r="D927" s="1" t="s">
        <v>6</v>
      </c>
      <c r="E927" s="1">
        <f>IF(Timon_export_20200529_2[[#This Row],[solved]]="f",_xlfn.MAXIFS($C:$C,$A:$A,A927),Timon_export_20200529_2[[#This Row],[time]])</f>
        <v>7690</v>
      </c>
    </row>
    <row r="928" spans="1:5" x14ac:dyDescent="0.25">
      <c r="A928" s="1" t="s">
        <v>27</v>
      </c>
      <c r="B928" s="1" t="s">
        <v>7</v>
      </c>
      <c r="C928">
        <v>740</v>
      </c>
      <c r="D928" s="1" t="s">
        <v>6</v>
      </c>
      <c r="E928" s="1">
        <f>IF(Timon_export_20200529_2[[#This Row],[solved]]="f",_xlfn.MAXIFS($C:$C,$A:$A,A928),Timon_export_20200529_2[[#This Row],[time]])</f>
        <v>740</v>
      </c>
    </row>
    <row r="929" spans="1:5" x14ac:dyDescent="0.25">
      <c r="A929" s="1" t="s">
        <v>27</v>
      </c>
      <c r="B929" s="1" t="s">
        <v>7</v>
      </c>
      <c r="C929">
        <v>1526</v>
      </c>
      <c r="D929" s="1" t="s">
        <v>6</v>
      </c>
      <c r="E929" s="1">
        <f>IF(Timon_export_20200529_2[[#This Row],[solved]]="f",_xlfn.MAXIFS($C:$C,$A:$A,A929),Timon_export_20200529_2[[#This Row],[time]])</f>
        <v>1526</v>
      </c>
    </row>
    <row r="930" spans="1:5" x14ac:dyDescent="0.25">
      <c r="A930" s="1" t="s">
        <v>27</v>
      </c>
      <c r="B930" s="1" t="s">
        <v>7</v>
      </c>
      <c r="C930">
        <v>1511</v>
      </c>
      <c r="D930" s="1" t="s">
        <v>6</v>
      </c>
      <c r="E930" s="1">
        <f>IF(Timon_export_20200529_2[[#This Row],[solved]]="f",_xlfn.MAXIFS($C:$C,$A:$A,A930),Timon_export_20200529_2[[#This Row],[time]])</f>
        <v>1511</v>
      </c>
    </row>
    <row r="931" spans="1:5" x14ac:dyDescent="0.25">
      <c r="A931" s="1" t="s">
        <v>27</v>
      </c>
      <c r="B931" s="1" t="s">
        <v>8</v>
      </c>
      <c r="C931">
        <v>176</v>
      </c>
      <c r="D931" s="1" t="s">
        <v>6</v>
      </c>
      <c r="E931" s="1">
        <f>IF(Timon_export_20200529_2[[#This Row],[solved]]="f",_xlfn.MAXIFS($C:$C,$A:$A,A931),Timon_export_20200529_2[[#This Row],[time]])</f>
        <v>176</v>
      </c>
    </row>
    <row r="932" spans="1:5" x14ac:dyDescent="0.25">
      <c r="A932" s="1" t="s">
        <v>27</v>
      </c>
      <c r="B932" s="1" t="s">
        <v>8</v>
      </c>
      <c r="C932">
        <v>267</v>
      </c>
      <c r="D932" s="1" t="s">
        <v>6</v>
      </c>
      <c r="E932" s="1">
        <f>IF(Timon_export_20200529_2[[#This Row],[solved]]="f",_xlfn.MAXIFS($C:$C,$A:$A,A932),Timon_export_20200529_2[[#This Row],[time]])</f>
        <v>267</v>
      </c>
    </row>
    <row r="933" spans="1:5" x14ac:dyDescent="0.25">
      <c r="A933" s="1" t="s">
        <v>27</v>
      </c>
      <c r="B933" s="1" t="s">
        <v>8</v>
      </c>
      <c r="C933">
        <v>172</v>
      </c>
      <c r="D933" s="1" t="s">
        <v>6</v>
      </c>
      <c r="E933" s="1">
        <f>IF(Timon_export_20200529_2[[#This Row],[solved]]="f",_xlfn.MAXIFS($C:$C,$A:$A,A933),Timon_export_20200529_2[[#This Row],[time]])</f>
        <v>172</v>
      </c>
    </row>
    <row r="934" spans="1:5" x14ac:dyDescent="0.25">
      <c r="A934" s="1" t="s">
        <v>27</v>
      </c>
      <c r="B934" s="1" t="s">
        <v>8</v>
      </c>
      <c r="C934">
        <v>404</v>
      </c>
      <c r="D934" s="1" t="s">
        <v>6</v>
      </c>
      <c r="E934" s="1">
        <f>IF(Timon_export_20200529_2[[#This Row],[solved]]="f",_xlfn.MAXIFS($C:$C,$A:$A,A934),Timon_export_20200529_2[[#This Row],[time]])</f>
        <v>404</v>
      </c>
    </row>
    <row r="935" spans="1:5" x14ac:dyDescent="0.25">
      <c r="A935" s="1" t="s">
        <v>27</v>
      </c>
      <c r="B935" s="1" t="s">
        <v>8</v>
      </c>
      <c r="C935">
        <v>3035</v>
      </c>
      <c r="D935" s="1" t="s">
        <v>13</v>
      </c>
      <c r="E935" s="1">
        <f>IF(Timon_export_20200529_2[[#This Row],[solved]]="f",_xlfn.MAXIFS($C:$C,$A:$A,A935),Timon_export_20200529_2[[#This Row],[time]])</f>
        <v>123568</v>
      </c>
    </row>
    <row r="936" spans="1:5" x14ac:dyDescent="0.25">
      <c r="A936" s="1" t="s">
        <v>27</v>
      </c>
      <c r="B936" s="1" t="s">
        <v>8</v>
      </c>
      <c r="C936">
        <v>306</v>
      </c>
      <c r="D936" s="1" t="s">
        <v>6</v>
      </c>
      <c r="E936" s="1">
        <f>IF(Timon_export_20200529_2[[#This Row],[solved]]="f",_xlfn.MAXIFS($C:$C,$A:$A,A936),Timon_export_20200529_2[[#This Row],[time]])</f>
        <v>306</v>
      </c>
    </row>
    <row r="937" spans="1:5" x14ac:dyDescent="0.25">
      <c r="A937" s="1" t="s">
        <v>27</v>
      </c>
      <c r="B937" s="1" t="s">
        <v>8</v>
      </c>
      <c r="C937">
        <v>1066</v>
      </c>
      <c r="D937" s="1" t="s">
        <v>6</v>
      </c>
      <c r="E937" s="1">
        <f>IF(Timon_export_20200529_2[[#This Row],[solved]]="f",_xlfn.MAXIFS($C:$C,$A:$A,A937),Timon_export_20200529_2[[#This Row],[time]])</f>
        <v>1066</v>
      </c>
    </row>
    <row r="938" spans="1:5" x14ac:dyDescent="0.25">
      <c r="A938" s="1" t="s">
        <v>27</v>
      </c>
      <c r="B938" s="1" t="s">
        <v>8</v>
      </c>
      <c r="C938">
        <v>1057</v>
      </c>
      <c r="D938" s="1" t="s">
        <v>6</v>
      </c>
      <c r="E938" s="1">
        <f>IF(Timon_export_20200529_2[[#This Row],[solved]]="f",_xlfn.MAXIFS($C:$C,$A:$A,A938),Timon_export_20200529_2[[#This Row],[time]])</f>
        <v>1057</v>
      </c>
    </row>
    <row r="939" spans="1:5" x14ac:dyDescent="0.25">
      <c r="A939" s="1" t="s">
        <v>27</v>
      </c>
      <c r="B939" s="1" t="s">
        <v>8</v>
      </c>
      <c r="C939">
        <v>3019</v>
      </c>
      <c r="D939" s="1" t="s">
        <v>13</v>
      </c>
      <c r="E939" s="1">
        <f>IF(Timon_export_20200529_2[[#This Row],[solved]]="f",_xlfn.MAXIFS($C:$C,$A:$A,A939),Timon_export_20200529_2[[#This Row],[time]])</f>
        <v>123568</v>
      </c>
    </row>
    <row r="940" spans="1:5" x14ac:dyDescent="0.25">
      <c r="A940" s="1" t="s">
        <v>27</v>
      </c>
      <c r="B940" s="1" t="s">
        <v>9</v>
      </c>
      <c r="C940">
        <v>781</v>
      </c>
      <c r="D940" s="1" t="s">
        <v>6</v>
      </c>
      <c r="E940" s="1">
        <f>IF(Timon_export_20200529_2[[#This Row],[solved]]="f",_xlfn.MAXIFS($C:$C,$A:$A,A940),Timon_export_20200529_2[[#This Row],[time]])</f>
        <v>781</v>
      </c>
    </row>
    <row r="941" spans="1:5" x14ac:dyDescent="0.25">
      <c r="A941" s="1" t="s">
        <v>27</v>
      </c>
      <c r="B941" s="1" t="s">
        <v>9</v>
      </c>
      <c r="C941">
        <v>125</v>
      </c>
      <c r="D941" s="1" t="s">
        <v>6</v>
      </c>
      <c r="E941" s="1">
        <f>IF(Timon_export_20200529_2[[#This Row],[solved]]="f",_xlfn.MAXIFS($C:$C,$A:$A,A941),Timon_export_20200529_2[[#This Row],[time]])</f>
        <v>125</v>
      </c>
    </row>
    <row r="942" spans="1:5" x14ac:dyDescent="0.25">
      <c r="A942" s="1" t="s">
        <v>27</v>
      </c>
      <c r="B942" s="1" t="s">
        <v>9</v>
      </c>
      <c r="C942">
        <v>313</v>
      </c>
      <c r="D942" s="1" t="s">
        <v>6</v>
      </c>
      <c r="E942" s="1">
        <f>IF(Timon_export_20200529_2[[#This Row],[solved]]="f",_xlfn.MAXIFS($C:$C,$A:$A,A942),Timon_export_20200529_2[[#This Row],[time]])</f>
        <v>313</v>
      </c>
    </row>
    <row r="943" spans="1:5" x14ac:dyDescent="0.25">
      <c r="A943" s="1" t="s">
        <v>27</v>
      </c>
      <c r="B943" s="1" t="s">
        <v>9</v>
      </c>
      <c r="C943">
        <v>78</v>
      </c>
      <c r="D943" s="1" t="s">
        <v>6</v>
      </c>
      <c r="E943" s="1">
        <f>IF(Timon_export_20200529_2[[#This Row],[solved]]="f",_xlfn.MAXIFS($C:$C,$A:$A,A943),Timon_export_20200529_2[[#This Row],[time]])</f>
        <v>78</v>
      </c>
    </row>
    <row r="944" spans="1:5" x14ac:dyDescent="0.25">
      <c r="A944" s="1" t="s">
        <v>27</v>
      </c>
      <c r="B944" s="1" t="s">
        <v>9</v>
      </c>
      <c r="C944">
        <v>109</v>
      </c>
      <c r="D944" s="1" t="s">
        <v>6</v>
      </c>
      <c r="E944" s="1">
        <f>IF(Timon_export_20200529_2[[#This Row],[solved]]="f",_xlfn.MAXIFS($C:$C,$A:$A,A944),Timon_export_20200529_2[[#This Row],[time]])</f>
        <v>109</v>
      </c>
    </row>
    <row r="945" spans="1:5" x14ac:dyDescent="0.25">
      <c r="A945" s="1" t="s">
        <v>27</v>
      </c>
      <c r="B945" s="1" t="s">
        <v>9</v>
      </c>
      <c r="C945">
        <v>94</v>
      </c>
      <c r="D945" s="1" t="s">
        <v>6</v>
      </c>
      <c r="E945" s="1">
        <f>IF(Timon_export_20200529_2[[#This Row],[solved]]="f",_xlfn.MAXIFS($C:$C,$A:$A,A945),Timon_export_20200529_2[[#This Row],[time]])</f>
        <v>94</v>
      </c>
    </row>
    <row r="946" spans="1:5" x14ac:dyDescent="0.25">
      <c r="A946" s="1" t="s">
        <v>27</v>
      </c>
      <c r="B946" s="1" t="s">
        <v>9</v>
      </c>
      <c r="C946">
        <v>78</v>
      </c>
      <c r="D946" s="1" t="s">
        <v>6</v>
      </c>
      <c r="E946" s="1">
        <f>IF(Timon_export_20200529_2[[#This Row],[solved]]="f",_xlfn.MAXIFS($C:$C,$A:$A,A946),Timon_export_20200529_2[[#This Row],[time]])</f>
        <v>78</v>
      </c>
    </row>
    <row r="947" spans="1:5" x14ac:dyDescent="0.25">
      <c r="A947" s="1" t="s">
        <v>27</v>
      </c>
      <c r="B947" s="1" t="s">
        <v>9</v>
      </c>
      <c r="C947">
        <v>141</v>
      </c>
      <c r="D947" s="1" t="s">
        <v>6</v>
      </c>
      <c r="E947" s="1">
        <f>IF(Timon_export_20200529_2[[#This Row],[solved]]="f",_xlfn.MAXIFS($C:$C,$A:$A,A947),Timon_export_20200529_2[[#This Row],[time]])</f>
        <v>141</v>
      </c>
    </row>
    <row r="948" spans="1:5" x14ac:dyDescent="0.25">
      <c r="A948" s="1" t="s">
        <v>27</v>
      </c>
      <c r="B948" s="1" t="s">
        <v>9</v>
      </c>
      <c r="C948">
        <v>94</v>
      </c>
      <c r="D948" s="1" t="s">
        <v>6</v>
      </c>
      <c r="E948" s="1">
        <f>IF(Timon_export_20200529_2[[#This Row],[solved]]="f",_xlfn.MAXIFS($C:$C,$A:$A,A948),Timon_export_20200529_2[[#This Row],[time]])</f>
        <v>94</v>
      </c>
    </row>
    <row r="949" spans="1:5" x14ac:dyDescent="0.25">
      <c r="A949" s="1" t="s">
        <v>27</v>
      </c>
      <c r="B949" s="1" t="s">
        <v>9</v>
      </c>
      <c r="C949">
        <v>94</v>
      </c>
      <c r="D949" s="1" t="s">
        <v>6</v>
      </c>
      <c r="E949" s="1">
        <f>IF(Timon_export_20200529_2[[#This Row],[solved]]="f",_xlfn.MAXIFS($C:$C,$A:$A,A949),Timon_export_20200529_2[[#This Row],[time]])</f>
        <v>94</v>
      </c>
    </row>
    <row r="950" spans="1:5" x14ac:dyDescent="0.25">
      <c r="A950" s="1" t="s">
        <v>27</v>
      </c>
      <c r="B950" s="1" t="s">
        <v>33</v>
      </c>
      <c r="C950">
        <v>80</v>
      </c>
      <c r="D950" s="1" t="s">
        <v>6</v>
      </c>
      <c r="E950" s="1">
        <f>IF(Timon_export_20200529_2[[#This Row],[solved]]="f",_xlfn.MAXIFS($C:$C,$A:$A,A950),Timon_export_20200529_2[[#This Row],[time]])</f>
        <v>80</v>
      </c>
    </row>
    <row r="951" spans="1:5" x14ac:dyDescent="0.25">
      <c r="A951" s="1" t="s">
        <v>27</v>
      </c>
      <c r="B951" s="1" t="s">
        <v>33</v>
      </c>
      <c r="C951">
        <v>57</v>
      </c>
      <c r="D951" s="1" t="s">
        <v>6</v>
      </c>
      <c r="E951" s="1">
        <f>IF(Timon_export_20200529_2[[#This Row],[solved]]="f",_xlfn.MAXIFS($C:$C,$A:$A,A951),Timon_export_20200529_2[[#This Row],[time]])</f>
        <v>57</v>
      </c>
    </row>
    <row r="952" spans="1:5" x14ac:dyDescent="0.25">
      <c r="A952" s="1" t="s">
        <v>27</v>
      </c>
      <c r="B952" s="1" t="s">
        <v>33</v>
      </c>
      <c r="C952">
        <v>40</v>
      </c>
      <c r="D952" s="1" t="s">
        <v>6</v>
      </c>
      <c r="E952" s="1">
        <f>IF(Timon_export_20200529_2[[#This Row],[solved]]="f",_xlfn.MAXIFS($C:$C,$A:$A,A952),Timon_export_20200529_2[[#This Row],[time]])</f>
        <v>40</v>
      </c>
    </row>
    <row r="953" spans="1:5" x14ac:dyDescent="0.25">
      <c r="A953" s="1" t="s">
        <v>27</v>
      </c>
      <c r="B953" s="1" t="s">
        <v>33</v>
      </c>
      <c r="C953">
        <v>60</v>
      </c>
      <c r="D953" s="1" t="s">
        <v>6</v>
      </c>
      <c r="E953" s="1">
        <f>IF(Timon_export_20200529_2[[#This Row],[solved]]="f",_xlfn.MAXIFS($C:$C,$A:$A,A953),Timon_export_20200529_2[[#This Row],[time]])</f>
        <v>60</v>
      </c>
    </row>
    <row r="954" spans="1:5" x14ac:dyDescent="0.25">
      <c r="A954" s="1" t="s">
        <v>27</v>
      </c>
      <c r="B954" s="1" t="s">
        <v>33</v>
      </c>
      <c r="C954">
        <v>72</v>
      </c>
      <c r="D954" s="1" t="s">
        <v>6</v>
      </c>
      <c r="E954" s="1">
        <f>IF(Timon_export_20200529_2[[#This Row],[solved]]="f",_xlfn.MAXIFS($C:$C,$A:$A,A954),Timon_export_20200529_2[[#This Row],[time]])</f>
        <v>72</v>
      </c>
    </row>
    <row r="955" spans="1:5" x14ac:dyDescent="0.25">
      <c r="A955" s="1" t="s">
        <v>27</v>
      </c>
      <c r="B955" s="1" t="s">
        <v>33</v>
      </c>
      <c r="C955">
        <v>80</v>
      </c>
      <c r="D955" s="1" t="s">
        <v>6</v>
      </c>
      <c r="E955" s="1">
        <f>IF(Timon_export_20200529_2[[#This Row],[solved]]="f",_xlfn.MAXIFS($C:$C,$A:$A,A955),Timon_export_20200529_2[[#This Row],[time]])</f>
        <v>80</v>
      </c>
    </row>
    <row r="956" spans="1:5" x14ac:dyDescent="0.25">
      <c r="A956" s="1" t="s">
        <v>27</v>
      </c>
      <c r="B956" s="1" t="s">
        <v>33</v>
      </c>
      <c r="C956">
        <v>60</v>
      </c>
      <c r="D956" s="1" t="s">
        <v>6</v>
      </c>
      <c r="E956" s="1">
        <f>IF(Timon_export_20200529_2[[#This Row],[solved]]="f",_xlfn.MAXIFS($C:$C,$A:$A,A956),Timon_export_20200529_2[[#This Row],[time]])</f>
        <v>60</v>
      </c>
    </row>
    <row r="957" spans="1:5" x14ac:dyDescent="0.25">
      <c r="A957" s="1" t="s">
        <v>27</v>
      </c>
      <c r="B957" s="1" t="s">
        <v>33</v>
      </c>
      <c r="C957">
        <v>46</v>
      </c>
      <c r="D957" s="1" t="s">
        <v>6</v>
      </c>
      <c r="E957" s="1">
        <f>IF(Timon_export_20200529_2[[#This Row],[solved]]="f",_xlfn.MAXIFS($C:$C,$A:$A,A957),Timon_export_20200529_2[[#This Row],[time]])</f>
        <v>46</v>
      </c>
    </row>
    <row r="958" spans="1:5" x14ac:dyDescent="0.25">
      <c r="A958" s="1" t="s">
        <v>27</v>
      </c>
      <c r="B958" s="1" t="s">
        <v>33</v>
      </c>
      <c r="C958">
        <v>46</v>
      </c>
      <c r="D958" s="1" t="s">
        <v>6</v>
      </c>
      <c r="E958" s="1">
        <f>IF(Timon_export_20200529_2[[#This Row],[solved]]="f",_xlfn.MAXIFS($C:$C,$A:$A,A958),Timon_export_20200529_2[[#This Row],[time]])</f>
        <v>46</v>
      </c>
    </row>
    <row r="959" spans="1:5" x14ac:dyDescent="0.25">
      <c r="A959" s="1" t="s">
        <v>27</v>
      </c>
      <c r="B959" s="1" t="s">
        <v>33</v>
      </c>
      <c r="C959">
        <v>72</v>
      </c>
      <c r="D959" s="1" t="s">
        <v>6</v>
      </c>
      <c r="E959" s="1">
        <f>IF(Timon_export_20200529_2[[#This Row],[solved]]="f",_xlfn.MAXIFS($C:$C,$A:$A,A959),Timon_export_20200529_2[[#This Row],[time]])</f>
        <v>72</v>
      </c>
    </row>
    <row r="960" spans="1:5" x14ac:dyDescent="0.25">
      <c r="A960" s="1" t="s">
        <v>27</v>
      </c>
      <c r="B960" s="1" t="s">
        <v>33</v>
      </c>
      <c r="C960">
        <v>50</v>
      </c>
      <c r="D960" s="1" t="s">
        <v>6</v>
      </c>
      <c r="E960" s="1">
        <f>IF(Timon_export_20200529_2[[#This Row],[solved]]="f",_xlfn.MAXIFS($C:$C,$A:$A,A960),Timon_export_20200529_2[[#This Row],[time]])</f>
        <v>50</v>
      </c>
    </row>
    <row r="961" spans="1:5" x14ac:dyDescent="0.25">
      <c r="A961" s="1" t="s">
        <v>28</v>
      </c>
      <c r="B961" s="1" t="s">
        <v>5</v>
      </c>
      <c r="C961">
        <v>576</v>
      </c>
      <c r="D961" s="1" t="s">
        <v>6</v>
      </c>
      <c r="E961" s="1">
        <f>IF(Timon_export_20200529_2[[#This Row],[solved]]="f",_xlfn.MAXIFS($C:$C,$A:$A,A961),Timon_export_20200529_2[[#This Row],[time]])</f>
        <v>576</v>
      </c>
    </row>
    <row r="962" spans="1:5" x14ac:dyDescent="0.25">
      <c r="A962" s="1" t="s">
        <v>28</v>
      </c>
      <c r="B962" s="1" t="s">
        <v>5</v>
      </c>
      <c r="C962">
        <v>602</v>
      </c>
      <c r="D962" s="1" t="s">
        <v>6</v>
      </c>
      <c r="E962" s="1">
        <f>IF(Timon_export_20200529_2[[#This Row],[solved]]="f",_xlfn.MAXIFS($C:$C,$A:$A,A962),Timon_export_20200529_2[[#This Row],[time]])</f>
        <v>602</v>
      </c>
    </row>
    <row r="963" spans="1:5" x14ac:dyDescent="0.25">
      <c r="A963" s="1" t="s">
        <v>28</v>
      </c>
      <c r="B963" s="1" t="s">
        <v>5</v>
      </c>
      <c r="C963">
        <v>17473</v>
      </c>
      <c r="D963" s="1" t="s">
        <v>6</v>
      </c>
      <c r="E963" s="1">
        <f>IF(Timon_export_20200529_2[[#This Row],[solved]]="f",_xlfn.MAXIFS($C:$C,$A:$A,A963),Timon_export_20200529_2[[#This Row],[time]])</f>
        <v>17473</v>
      </c>
    </row>
    <row r="964" spans="1:5" x14ac:dyDescent="0.25">
      <c r="A964" s="1" t="s">
        <v>28</v>
      </c>
      <c r="B964" s="1" t="s">
        <v>5</v>
      </c>
      <c r="C964">
        <v>659</v>
      </c>
      <c r="D964" s="1" t="s">
        <v>6</v>
      </c>
      <c r="E964" s="1">
        <f>IF(Timon_export_20200529_2[[#This Row],[solved]]="f",_xlfn.MAXIFS($C:$C,$A:$A,A964),Timon_export_20200529_2[[#This Row],[time]])</f>
        <v>659</v>
      </c>
    </row>
    <row r="965" spans="1:5" x14ac:dyDescent="0.25">
      <c r="A965" s="1" t="s">
        <v>28</v>
      </c>
      <c r="B965" s="1" t="s">
        <v>5</v>
      </c>
      <c r="C965">
        <v>5637</v>
      </c>
      <c r="D965" s="1" t="s">
        <v>6</v>
      </c>
      <c r="E965" s="1">
        <f>IF(Timon_export_20200529_2[[#This Row],[solved]]="f",_xlfn.MAXIFS($C:$C,$A:$A,A965),Timon_export_20200529_2[[#This Row],[time]])</f>
        <v>5637</v>
      </c>
    </row>
    <row r="966" spans="1:5" x14ac:dyDescent="0.25">
      <c r="A966" s="1" t="s">
        <v>28</v>
      </c>
      <c r="B966" s="1" t="s">
        <v>5</v>
      </c>
      <c r="C966">
        <v>2192</v>
      </c>
      <c r="D966" s="1" t="s">
        <v>6</v>
      </c>
      <c r="E966" s="1">
        <f>IF(Timon_export_20200529_2[[#This Row],[solved]]="f",_xlfn.MAXIFS($C:$C,$A:$A,A966),Timon_export_20200529_2[[#This Row],[time]])</f>
        <v>2192</v>
      </c>
    </row>
    <row r="967" spans="1:5" x14ac:dyDescent="0.25">
      <c r="A967" s="1" t="s">
        <v>28</v>
      </c>
      <c r="B967" s="1" t="s">
        <v>5</v>
      </c>
      <c r="C967">
        <v>29087</v>
      </c>
      <c r="D967" s="1" t="s">
        <v>6</v>
      </c>
      <c r="E967" s="1">
        <f>IF(Timon_export_20200529_2[[#This Row],[solved]]="f",_xlfn.MAXIFS($C:$C,$A:$A,A967),Timon_export_20200529_2[[#This Row],[time]])</f>
        <v>29087</v>
      </c>
    </row>
    <row r="968" spans="1:5" x14ac:dyDescent="0.25">
      <c r="A968" s="1" t="s">
        <v>28</v>
      </c>
      <c r="B968" s="1" t="s">
        <v>5</v>
      </c>
      <c r="C968">
        <v>456</v>
      </c>
      <c r="D968" s="1" t="s">
        <v>6</v>
      </c>
      <c r="E968" s="1">
        <f>IF(Timon_export_20200529_2[[#This Row],[solved]]="f",_xlfn.MAXIFS($C:$C,$A:$A,A968),Timon_export_20200529_2[[#This Row],[time]])</f>
        <v>456</v>
      </c>
    </row>
    <row r="969" spans="1:5" x14ac:dyDescent="0.25">
      <c r="A969" s="1" t="s">
        <v>28</v>
      </c>
      <c r="B969" s="1" t="s">
        <v>5</v>
      </c>
      <c r="C969">
        <v>503</v>
      </c>
      <c r="D969" s="1" t="s">
        <v>6</v>
      </c>
      <c r="E969" s="1">
        <f>IF(Timon_export_20200529_2[[#This Row],[solved]]="f",_xlfn.MAXIFS($C:$C,$A:$A,A969),Timon_export_20200529_2[[#This Row],[time]])</f>
        <v>503</v>
      </c>
    </row>
    <row r="970" spans="1:5" x14ac:dyDescent="0.25">
      <c r="A970" s="1" t="s">
        <v>28</v>
      </c>
      <c r="B970" s="1" t="s">
        <v>5</v>
      </c>
      <c r="C970">
        <v>793</v>
      </c>
      <c r="D970" s="1" t="s">
        <v>6</v>
      </c>
      <c r="E970" s="1">
        <f>IF(Timon_export_20200529_2[[#This Row],[solved]]="f",_xlfn.MAXIFS($C:$C,$A:$A,A970),Timon_export_20200529_2[[#This Row],[time]])</f>
        <v>793</v>
      </c>
    </row>
    <row r="971" spans="1:5" x14ac:dyDescent="0.25">
      <c r="A971" s="1" t="s">
        <v>28</v>
      </c>
      <c r="B971" s="1" t="s">
        <v>7</v>
      </c>
      <c r="C971">
        <v>6806</v>
      </c>
      <c r="D971" s="1" t="s">
        <v>6</v>
      </c>
      <c r="E971" s="1">
        <f>IF(Timon_export_20200529_2[[#This Row],[solved]]="f",_xlfn.MAXIFS($C:$C,$A:$A,A971),Timon_export_20200529_2[[#This Row],[time]])</f>
        <v>6806</v>
      </c>
    </row>
    <row r="972" spans="1:5" x14ac:dyDescent="0.25">
      <c r="A972" s="1" t="s">
        <v>28</v>
      </c>
      <c r="B972" s="1" t="s">
        <v>7</v>
      </c>
      <c r="C972">
        <v>17183</v>
      </c>
      <c r="D972" s="1" t="s">
        <v>6</v>
      </c>
      <c r="E972" s="1">
        <f>IF(Timon_export_20200529_2[[#This Row],[solved]]="f",_xlfn.MAXIFS($C:$C,$A:$A,A972),Timon_export_20200529_2[[#This Row],[time]])</f>
        <v>17183</v>
      </c>
    </row>
    <row r="973" spans="1:5" x14ac:dyDescent="0.25">
      <c r="A973" s="1" t="s">
        <v>28</v>
      </c>
      <c r="B973" s="1" t="s">
        <v>7</v>
      </c>
      <c r="C973">
        <v>8272</v>
      </c>
      <c r="D973" s="1" t="s">
        <v>6</v>
      </c>
      <c r="E973" s="1">
        <f>IF(Timon_export_20200529_2[[#This Row],[solved]]="f",_xlfn.MAXIFS($C:$C,$A:$A,A973),Timon_export_20200529_2[[#This Row],[time]])</f>
        <v>8272</v>
      </c>
    </row>
    <row r="974" spans="1:5" x14ac:dyDescent="0.25">
      <c r="A974" s="1" t="s">
        <v>28</v>
      </c>
      <c r="B974" s="1" t="s">
        <v>7</v>
      </c>
      <c r="C974">
        <v>7739</v>
      </c>
      <c r="D974" s="1" t="s">
        <v>6</v>
      </c>
      <c r="E974" s="1">
        <f>IF(Timon_export_20200529_2[[#This Row],[solved]]="f",_xlfn.MAXIFS($C:$C,$A:$A,A974),Timon_export_20200529_2[[#This Row],[time]])</f>
        <v>7739</v>
      </c>
    </row>
    <row r="975" spans="1:5" x14ac:dyDescent="0.25">
      <c r="A975" s="1" t="s">
        <v>28</v>
      </c>
      <c r="B975" s="1" t="s">
        <v>7</v>
      </c>
      <c r="C975">
        <v>1118</v>
      </c>
      <c r="D975" s="1" t="s">
        <v>6</v>
      </c>
      <c r="E975" s="1">
        <f>IF(Timon_export_20200529_2[[#This Row],[solved]]="f",_xlfn.MAXIFS($C:$C,$A:$A,A975),Timon_export_20200529_2[[#This Row],[time]])</f>
        <v>1118</v>
      </c>
    </row>
    <row r="976" spans="1:5" x14ac:dyDescent="0.25">
      <c r="A976" s="1" t="s">
        <v>28</v>
      </c>
      <c r="B976" s="1" t="s">
        <v>7</v>
      </c>
      <c r="C976">
        <v>1591</v>
      </c>
      <c r="D976" s="1" t="s">
        <v>6</v>
      </c>
      <c r="E976" s="1">
        <f>IF(Timon_export_20200529_2[[#This Row],[solved]]="f",_xlfn.MAXIFS($C:$C,$A:$A,A976),Timon_export_20200529_2[[#This Row],[time]])</f>
        <v>1591</v>
      </c>
    </row>
    <row r="977" spans="1:5" x14ac:dyDescent="0.25">
      <c r="A977" s="1" t="s">
        <v>28</v>
      </c>
      <c r="B977" s="1" t="s">
        <v>7</v>
      </c>
      <c r="C977">
        <v>2909</v>
      </c>
      <c r="D977" s="1" t="s">
        <v>6</v>
      </c>
      <c r="E977" s="1">
        <f>IF(Timon_export_20200529_2[[#This Row],[solved]]="f",_xlfn.MAXIFS($C:$C,$A:$A,A977),Timon_export_20200529_2[[#This Row],[time]])</f>
        <v>2909</v>
      </c>
    </row>
    <row r="978" spans="1:5" x14ac:dyDescent="0.25">
      <c r="A978" s="1" t="s">
        <v>28</v>
      </c>
      <c r="B978" s="1" t="s">
        <v>7</v>
      </c>
      <c r="C978">
        <v>2423</v>
      </c>
      <c r="D978" s="1" t="s">
        <v>6</v>
      </c>
      <c r="E978" s="1">
        <f>IF(Timon_export_20200529_2[[#This Row],[solved]]="f",_xlfn.MAXIFS($C:$C,$A:$A,A978),Timon_export_20200529_2[[#This Row],[time]])</f>
        <v>2423</v>
      </c>
    </row>
    <row r="979" spans="1:5" x14ac:dyDescent="0.25">
      <c r="A979" s="1" t="s">
        <v>28</v>
      </c>
      <c r="B979" s="1" t="s">
        <v>7</v>
      </c>
      <c r="C979">
        <v>3387</v>
      </c>
      <c r="D979" s="1" t="s">
        <v>6</v>
      </c>
      <c r="E979" s="1">
        <f>IF(Timon_export_20200529_2[[#This Row],[solved]]="f",_xlfn.MAXIFS($C:$C,$A:$A,A979),Timon_export_20200529_2[[#This Row],[time]])</f>
        <v>3387</v>
      </c>
    </row>
    <row r="980" spans="1:5" x14ac:dyDescent="0.25">
      <c r="A980" s="1" t="s">
        <v>28</v>
      </c>
      <c r="B980" s="1" t="s">
        <v>7</v>
      </c>
      <c r="C980">
        <v>732</v>
      </c>
      <c r="D980" s="1" t="s">
        <v>6</v>
      </c>
      <c r="E980" s="1">
        <f>IF(Timon_export_20200529_2[[#This Row],[solved]]="f",_xlfn.MAXIFS($C:$C,$A:$A,A980),Timon_export_20200529_2[[#This Row],[time]])</f>
        <v>732</v>
      </c>
    </row>
    <row r="981" spans="1:5" x14ac:dyDescent="0.25">
      <c r="A981" s="1" t="s">
        <v>28</v>
      </c>
      <c r="B981" s="1" t="s">
        <v>8</v>
      </c>
      <c r="C981">
        <v>406</v>
      </c>
      <c r="D981" s="1" t="s">
        <v>6</v>
      </c>
      <c r="E981" s="1">
        <f>IF(Timon_export_20200529_2[[#This Row],[solved]]="f",_xlfn.MAXIFS($C:$C,$A:$A,A981),Timon_export_20200529_2[[#This Row],[time]])</f>
        <v>406</v>
      </c>
    </row>
    <row r="982" spans="1:5" x14ac:dyDescent="0.25">
      <c r="A982" s="1" t="s">
        <v>28</v>
      </c>
      <c r="B982" s="1" t="s">
        <v>8</v>
      </c>
      <c r="C982">
        <v>704</v>
      </c>
      <c r="D982" s="1" t="s">
        <v>6</v>
      </c>
      <c r="E982" s="1">
        <f>IF(Timon_export_20200529_2[[#This Row],[solved]]="f",_xlfn.MAXIFS($C:$C,$A:$A,A982),Timon_export_20200529_2[[#This Row],[time]])</f>
        <v>704</v>
      </c>
    </row>
    <row r="983" spans="1:5" x14ac:dyDescent="0.25">
      <c r="A983" s="1" t="s">
        <v>28</v>
      </c>
      <c r="B983" s="1" t="s">
        <v>8</v>
      </c>
      <c r="C983">
        <v>526</v>
      </c>
      <c r="D983" s="1" t="s">
        <v>6</v>
      </c>
      <c r="E983" s="1">
        <f>IF(Timon_export_20200529_2[[#This Row],[solved]]="f",_xlfn.MAXIFS($C:$C,$A:$A,A983),Timon_export_20200529_2[[#This Row],[time]])</f>
        <v>526</v>
      </c>
    </row>
    <row r="984" spans="1:5" x14ac:dyDescent="0.25">
      <c r="A984" s="1" t="s">
        <v>28</v>
      </c>
      <c r="B984" s="1" t="s">
        <v>8</v>
      </c>
      <c r="C984">
        <v>250</v>
      </c>
      <c r="D984" s="1" t="s">
        <v>6</v>
      </c>
      <c r="E984" s="1">
        <f>IF(Timon_export_20200529_2[[#This Row],[solved]]="f",_xlfn.MAXIFS($C:$C,$A:$A,A984),Timon_export_20200529_2[[#This Row],[time]])</f>
        <v>250</v>
      </c>
    </row>
    <row r="985" spans="1:5" x14ac:dyDescent="0.25">
      <c r="A985" s="1" t="s">
        <v>28</v>
      </c>
      <c r="B985" s="1" t="s">
        <v>8</v>
      </c>
      <c r="C985">
        <v>1100</v>
      </c>
      <c r="D985" s="1" t="s">
        <v>6</v>
      </c>
      <c r="E985" s="1">
        <f>IF(Timon_export_20200529_2[[#This Row],[solved]]="f",_xlfn.MAXIFS($C:$C,$A:$A,A985),Timon_export_20200529_2[[#This Row],[time]])</f>
        <v>1100</v>
      </c>
    </row>
    <row r="986" spans="1:5" x14ac:dyDescent="0.25">
      <c r="A986" s="1" t="s">
        <v>28</v>
      </c>
      <c r="B986" s="1" t="s">
        <v>8</v>
      </c>
      <c r="C986">
        <v>277</v>
      </c>
      <c r="D986" s="1" t="s">
        <v>6</v>
      </c>
      <c r="E986" s="1">
        <f>IF(Timon_export_20200529_2[[#This Row],[solved]]="f",_xlfn.MAXIFS($C:$C,$A:$A,A986),Timon_export_20200529_2[[#This Row],[time]])</f>
        <v>277</v>
      </c>
    </row>
    <row r="987" spans="1:5" x14ac:dyDescent="0.25">
      <c r="A987" s="1" t="s">
        <v>28</v>
      </c>
      <c r="B987" s="1" t="s">
        <v>8</v>
      </c>
      <c r="C987">
        <v>955</v>
      </c>
      <c r="D987" s="1" t="s">
        <v>6</v>
      </c>
      <c r="E987" s="1">
        <f>IF(Timon_export_20200529_2[[#This Row],[solved]]="f",_xlfn.MAXIFS($C:$C,$A:$A,A987),Timon_export_20200529_2[[#This Row],[time]])</f>
        <v>955</v>
      </c>
    </row>
    <row r="988" spans="1:5" x14ac:dyDescent="0.25">
      <c r="A988" s="1" t="s">
        <v>28</v>
      </c>
      <c r="B988" s="1" t="s">
        <v>8</v>
      </c>
      <c r="C988">
        <v>270</v>
      </c>
      <c r="D988" s="1" t="s">
        <v>6</v>
      </c>
      <c r="E988" s="1">
        <f>IF(Timon_export_20200529_2[[#This Row],[solved]]="f",_xlfn.MAXIFS($C:$C,$A:$A,A988),Timon_export_20200529_2[[#This Row],[time]])</f>
        <v>270</v>
      </c>
    </row>
    <row r="989" spans="1:5" x14ac:dyDescent="0.25">
      <c r="A989" s="1" t="s">
        <v>28</v>
      </c>
      <c r="B989" s="1" t="s">
        <v>8</v>
      </c>
      <c r="C989">
        <v>1144</v>
      </c>
      <c r="D989" s="1" t="s">
        <v>6</v>
      </c>
      <c r="E989" s="1">
        <f>IF(Timon_export_20200529_2[[#This Row],[solved]]="f",_xlfn.MAXIFS($C:$C,$A:$A,A989),Timon_export_20200529_2[[#This Row],[time]])</f>
        <v>1144</v>
      </c>
    </row>
    <row r="990" spans="1:5" x14ac:dyDescent="0.25">
      <c r="A990" s="1" t="s">
        <v>28</v>
      </c>
      <c r="B990" s="1" t="s">
        <v>9</v>
      </c>
      <c r="C990">
        <v>156</v>
      </c>
      <c r="D990" s="1" t="s">
        <v>6</v>
      </c>
      <c r="E990" s="1">
        <f>IF(Timon_export_20200529_2[[#This Row],[solved]]="f",_xlfn.MAXIFS($C:$C,$A:$A,A990),Timon_export_20200529_2[[#This Row],[time]])</f>
        <v>156</v>
      </c>
    </row>
    <row r="991" spans="1:5" x14ac:dyDescent="0.25">
      <c r="A991" s="1" t="s">
        <v>28</v>
      </c>
      <c r="B991" s="1" t="s">
        <v>9</v>
      </c>
      <c r="C991">
        <v>312</v>
      </c>
      <c r="D991" s="1" t="s">
        <v>6</v>
      </c>
      <c r="E991" s="1">
        <f>IF(Timon_export_20200529_2[[#This Row],[solved]]="f",_xlfn.MAXIFS($C:$C,$A:$A,A991),Timon_export_20200529_2[[#This Row],[time]])</f>
        <v>312</v>
      </c>
    </row>
    <row r="992" spans="1:5" x14ac:dyDescent="0.25">
      <c r="A992" s="1" t="s">
        <v>28</v>
      </c>
      <c r="B992" s="1" t="s">
        <v>9</v>
      </c>
      <c r="C992">
        <v>156</v>
      </c>
      <c r="D992" s="1" t="s">
        <v>6</v>
      </c>
      <c r="E992" s="1">
        <f>IF(Timon_export_20200529_2[[#This Row],[solved]]="f",_xlfn.MAXIFS($C:$C,$A:$A,A992),Timon_export_20200529_2[[#This Row],[time]])</f>
        <v>156</v>
      </c>
    </row>
    <row r="993" spans="1:5" x14ac:dyDescent="0.25">
      <c r="A993" s="1" t="s">
        <v>28</v>
      </c>
      <c r="B993" s="1" t="s">
        <v>9</v>
      </c>
      <c r="C993">
        <v>171</v>
      </c>
      <c r="D993" s="1" t="s">
        <v>6</v>
      </c>
      <c r="E993" s="1">
        <f>IF(Timon_export_20200529_2[[#This Row],[solved]]="f",_xlfn.MAXIFS($C:$C,$A:$A,A993),Timon_export_20200529_2[[#This Row],[time]])</f>
        <v>171</v>
      </c>
    </row>
    <row r="994" spans="1:5" x14ac:dyDescent="0.25">
      <c r="A994" s="1" t="s">
        <v>28</v>
      </c>
      <c r="B994" s="1" t="s">
        <v>9</v>
      </c>
      <c r="C994">
        <v>141</v>
      </c>
      <c r="D994" s="1" t="s">
        <v>6</v>
      </c>
      <c r="E994" s="1">
        <f>IF(Timon_export_20200529_2[[#This Row],[solved]]="f",_xlfn.MAXIFS($C:$C,$A:$A,A994),Timon_export_20200529_2[[#This Row],[time]])</f>
        <v>141</v>
      </c>
    </row>
    <row r="995" spans="1:5" x14ac:dyDescent="0.25">
      <c r="A995" s="1" t="s">
        <v>28</v>
      </c>
      <c r="B995" s="1" t="s">
        <v>9</v>
      </c>
      <c r="C995">
        <v>156</v>
      </c>
      <c r="D995" s="1" t="s">
        <v>6</v>
      </c>
      <c r="E995" s="1">
        <f>IF(Timon_export_20200529_2[[#This Row],[solved]]="f",_xlfn.MAXIFS($C:$C,$A:$A,A995),Timon_export_20200529_2[[#This Row],[time]])</f>
        <v>156</v>
      </c>
    </row>
    <row r="996" spans="1:5" x14ac:dyDescent="0.25">
      <c r="A996" s="1" t="s">
        <v>28</v>
      </c>
      <c r="B996" s="1" t="s">
        <v>9</v>
      </c>
      <c r="C996">
        <v>453</v>
      </c>
      <c r="D996" s="1" t="s">
        <v>6</v>
      </c>
      <c r="E996" s="1">
        <f>IF(Timon_export_20200529_2[[#This Row],[solved]]="f",_xlfn.MAXIFS($C:$C,$A:$A,A996),Timon_export_20200529_2[[#This Row],[time]])</f>
        <v>453</v>
      </c>
    </row>
    <row r="997" spans="1:5" x14ac:dyDescent="0.25">
      <c r="A997" s="1" t="s">
        <v>28</v>
      </c>
      <c r="B997" s="1" t="s">
        <v>9</v>
      </c>
      <c r="C997">
        <v>156</v>
      </c>
      <c r="D997" s="1" t="s">
        <v>6</v>
      </c>
      <c r="E997" s="1">
        <f>IF(Timon_export_20200529_2[[#This Row],[solved]]="f",_xlfn.MAXIFS($C:$C,$A:$A,A997),Timon_export_20200529_2[[#This Row],[time]])</f>
        <v>156</v>
      </c>
    </row>
    <row r="998" spans="1:5" x14ac:dyDescent="0.25">
      <c r="A998" s="1" t="s">
        <v>28</v>
      </c>
      <c r="B998" s="1" t="s">
        <v>9</v>
      </c>
      <c r="C998">
        <v>562</v>
      </c>
      <c r="D998" s="1" t="s">
        <v>6</v>
      </c>
      <c r="E998" s="1">
        <f>IF(Timon_export_20200529_2[[#This Row],[solved]]="f",_xlfn.MAXIFS($C:$C,$A:$A,A998),Timon_export_20200529_2[[#This Row],[time]])</f>
        <v>562</v>
      </c>
    </row>
    <row r="999" spans="1:5" x14ac:dyDescent="0.25">
      <c r="A999" s="1" t="s">
        <v>28</v>
      </c>
      <c r="B999" s="1" t="s">
        <v>9</v>
      </c>
      <c r="C999">
        <v>156</v>
      </c>
      <c r="D999" s="1" t="s">
        <v>6</v>
      </c>
      <c r="E999" s="1">
        <f>IF(Timon_export_20200529_2[[#This Row],[solved]]="f",_xlfn.MAXIFS($C:$C,$A:$A,A999),Timon_export_20200529_2[[#This Row],[time]])</f>
        <v>156</v>
      </c>
    </row>
    <row r="1000" spans="1:5" x14ac:dyDescent="0.25">
      <c r="A1000" s="1" t="s">
        <v>28</v>
      </c>
      <c r="B1000" s="1" t="s">
        <v>33</v>
      </c>
      <c r="C1000">
        <v>112</v>
      </c>
      <c r="D1000" s="1" t="s">
        <v>6</v>
      </c>
      <c r="E1000" s="1">
        <f>IF(Timon_export_20200529_2[[#This Row],[solved]]="f",_xlfn.MAXIFS($C:$C,$A:$A,A1000),Timon_export_20200529_2[[#This Row],[time]])</f>
        <v>112</v>
      </c>
    </row>
    <row r="1001" spans="1:5" x14ac:dyDescent="0.25">
      <c r="A1001" s="1" t="s">
        <v>28</v>
      </c>
      <c r="B1001" s="1" t="s">
        <v>33</v>
      </c>
      <c r="C1001">
        <v>70</v>
      </c>
      <c r="D1001" s="1" t="s">
        <v>6</v>
      </c>
      <c r="E1001" s="1">
        <f>IF(Timon_export_20200529_2[[#This Row],[solved]]="f",_xlfn.MAXIFS($C:$C,$A:$A,A1001),Timon_export_20200529_2[[#This Row],[time]])</f>
        <v>70</v>
      </c>
    </row>
    <row r="1002" spans="1:5" x14ac:dyDescent="0.25">
      <c r="A1002" s="1" t="s">
        <v>28</v>
      </c>
      <c r="B1002" s="1" t="s">
        <v>33</v>
      </c>
      <c r="C1002">
        <v>85</v>
      </c>
      <c r="D1002" s="1" t="s">
        <v>6</v>
      </c>
      <c r="E1002" s="1">
        <f>IF(Timon_export_20200529_2[[#This Row],[solved]]="f",_xlfn.MAXIFS($C:$C,$A:$A,A1002),Timon_export_20200529_2[[#This Row],[time]])</f>
        <v>85</v>
      </c>
    </row>
    <row r="1003" spans="1:5" x14ac:dyDescent="0.25">
      <c r="A1003" s="1" t="s">
        <v>28</v>
      </c>
      <c r="B1003" s="1" t="s">
        <v>33</v>
      </c>
      <c r="C1003">
        <v>77</v>
      </c>
      <c r="D1003" s="1" t="s">
        <v>6</v>
      </c>
      <c r="E1003" s="1">
        <f>IF(Timon_export_20200529_2[[#This Row],[solved]]="f",_xlfn.MAXIFS($C:$C,$A:$A,A1003),Timon_export_20200529_2[[#This Row],[time]])</f>
        <v>77</v>
      </c>
    </row>
    <row r="1004" spans="1:5" x14ac:dyDescent="0.25">
      <c r="A1004" s="1" t="s">
        <v>28</v>
      </c>
      <c r="B1004" s="1" t="s">
        <v>33</v>
      </c>
      <c r="C1004">
        <v>60</v>
      </c>
      <c r="D1004" s="1" t="s">
        <v>6</v>
      </c>
      <c r="E1004" s="1">
        <f>IF(Timon_export_20200529_2[[#This Row],[solved]]="f",_xlfn.MAXIFS($C:$C,$A:$A,A1004),Timon_export_20200529_2[[#This Row],[time]])</f>
        <v>60</v>
      </c>
    </row>
    <row r="1005" spans="1:5" x14ac:dyDescent="0.25">
      <c r="A1005" s="1" t="s">
        <v>28</v>
      </c>
      <c r="B1005" s="1" t="s">
        <v>33</v>
      </c>
      <c r="C1005">
        <v>89</v>
      </c>
      <c r="D1005" s="1" t="s">
        <v>6</v>
      </c>
      <c r="E1005" s="1">
        <f>IF(Timon_export_20200529_2[[#This Row],[solved]]="f",_xlfn.MAXIFS($C:$C,$A:$A,A1005),Timon_export_20200529_2[[#This Row],[time]])</f>
        <v>89</v>
      </c>
    </row>
    <row r="1006" spans="1:5" x14ac:dyDescent="0.25">
      <c r="A1006" s="1" t="s">
        <v>28</v>
      </c>
      <c r="B1006" s="1" t="s">
        <v>33</v>
      </c>
      <c r="C1006">
        <v>100</v>
      </c>
      <c r="D1006" s="1" t="s">
        <v>6</v>
      </c>
      <c r="E1006" s="1">
        <f>IF(Timon_export_20200529_2[[#This Row],[solved]]="f",_xlfn.MAXIFS($C:$C,$A:$A,A1006),Timon_export_20200529_2[[#This Row],[time]])</f>
        <v>100</v>
      </c>
    </row>
    <row r="1007" spans="1:5" x14ac:dyDescent="0.25">
      <c r="A1007" s="1" t="s">
        <v>28</v>
      </c>
      <c r="B1007" s="1" t="s">
        <v>33</v>
      </c>
      <c r="C1007">
        <v>112</v>
      </c>
      <c r="D1007" s="1" t="s">
        <v>6</v>
      </c>
      <c r="E1007" s="1">
        <f>IF(Timon_export_20200529_2[[#This Row],[solved]]="f",_xlfn.MAXIFS($C:$C,$A:$A,A1007),Timon_export_20200529_2[[#This Row],[time]])</f>
        <v>112</v>
      </c>
    </row>
    <row r="1008" spans="1:5" x14ac:dyDescent="0.25">
      <c r="A1008" s="1" t="s">
        <v>28</v>
      </c>
      <c r="B1008" s="1" t="s">
        <v>33</v>
      </c>
      <c r="C1008">
        <v>120</v>
      </c>
      <c r="D1008" s="1" t="s">
        <v>6</v>
      </c>
      <c r="E1008" s="1">
        <f>IF(Timon_export_20200529_2[[#This Row],[solved]]="f",_xlfn.MAXIFS($C:$C,$A:$A,A1008),Timon_export_20200529_2[[#This Row],[time]])</f>
        <v>120</v>
      </c>
    </row>
    <row r="1009" spans="1:5" x14ac:dyDescent="0.25">
      <c r="A1009" s="1" t="s">
        <v>28</v>
      </c>
      <c r="B1009" s="1" t="s">
        <v>33</v>
      </c>
      <c r="C1009">
        <v>114</v>
      </c>
      <c r="D1009" s="1" t="s">
        <v>6</v>
      </c>
      <c r="E1009" s="1">
        <f>IF(Timon_export_20200529_2[[#This Row],[solved]]="f",_xlfn.MAXIFS($C:$C,$A:$A,A1009),Timon_export_20200529_2[[#This Row],[time]])</f>
        <v>114</v>
      </c>
    </row>
    <row r="1010" spans="1:5" x14ac:dyDescent="0.25">
      <c r="A1010" s="1" t="s">
        <v>28</v>
      </c>
      <c r="B1010" s="1" t="s">
        <v>33</v>
      </c>
      <c r="C1010">
        <v>102</v>
      </c>
      <c r="D1010" s="1" t="s">
        <v>6</v>
      </c>
      <c r="E1010" s="1">
        <f>IF(Timon_export_20200529_2[[#This Row],[solved]]="f",_xlfn.MAXIFS($C:$C,$A:$A,A1010),Timon_export_20200529_2[[#This Row],[time]])</f>
        <v>102</v>
      </c>
    </row>
    <row r="1011" spans="1:5" x14ac:dyDescent="0.25">
      <c r="A1011" s="1" t="s">
        <v>29</v>
      </c>
      <c r="B1011" s="1" t="s">
        <v>5</v>
      </c>
      <c r="C1011">
        <v>125386</v>
      </c>
      <c r="D1011" s="1" t="s">
        <v>13</v>
      </c>
      <c r="E1011" s="1">
        <f>IF(Timon_export_20200529_2[[#This Row],[solved]]="f",_xlfn.MAXIFS($C:$C,$A:$A,A1011),Timon_export_20200529_2[[#This Row],[time]])</f>
        <v>601075</v>
      </c>
    </row>
    <row r="1012" spans="1:5" x14ac:dyDescent="0.25">
      <c r="A1012" s="1" t="s">
        <v>29</v>
      </c>
      <c r="B1012" s="1" t="s">
        <v>5</v>
      </c>
      <c r="C1012">
        <v>121378</v>
      </c>
      <c r="D1012" s="1" t="s">
        <v>13</v>
      </c>
      <c r="E1012" s="1">
        <f>IF(Timon_export_20200529_2[[#This Row],[solved]]="f",_xlfn.MAXIFS($C:$C,$A:$A,A1012),Timon_export_20200529_2[[#This Row],[time]])</f>
        <v>601075</v>
      </c>
    </row>
    <row r="1013" spans="1:5" x14ac:dyDescent="0.25">
      <c r="A1013" s="1" t="s">
        <v>29</v>
      </c>
      <c r="B1013" s="1" t="s">
        <v>5</v>
      </c>
      <c r="C1013">
        <v>79601</v>
      </c>
      <c r="D1013" s="1" t="s">
        <v>6</v>
      </c>
      <c r="E1013" s="1">
        <f>IF(Timon_export_20200529_2[[#This Row],[solved]]="f",_xlfn.MAXIFS($C:$C,$A:$A,A1013),Timon_export_20200529_2[[#This Row],[time]])</f>
        <v>79601</v>
      </c>
    </row>
    <row r="1014" spans="1:5" x14ac:dyDescent="0.25">
      <c r="A1014" s="1" t="s">
        <v>29</v>
      </c>
      <c r="B1014" s="1" t="s">
        <v>5</v>
      </c>
      <c r="C1014">
        <v>899</v>
      </c>
      <c r="D1014" s="1" t="s">
        <v>6</v>
      </c>
      <c r="E1014" s="1">
        <f>IF(Timon_export_20200529_2[[#This Row],[solved]]="f",_xlfn.MAXIFS($C:$C,$A:$A,A1014),Timon_export_20200529_2[[#This Row],[time]])</f>
        <v>899</v>
      </c>
    </row>
    <row r="1015" spans="1:5" x14ac:dyDescent="0.25">
      <c r="A1015" s="1" t="s">
        <v>29</v>
      </c>
      <c r="B1015" s="1" t="s">
        <v>5</v>
      </c>
      <c r="C1015">
        <v>5305</v>
      </c>
      <c r="D1015" s="1" t="s">
        <v>6</v>
      </c>
      <c r="E1015" s="1">
        <f>IF(Timon_export_20200529_2[[#This Row],[solved]]="f",_xlfn.MAXIFS($C:$C,$A:$A,A1015),Timon_export_20200529_2[[#This Row],[time]])</f>
        <v>5305</v>
      </c>
    </row>
    <row r="1016" spans="1:5" x14ac:dyDescent="0.25">
      <c r="A1016" s="1" t="s">
        <v>29</v>
      </c>
      <c r="B1016" s="1" t="s">
        <v>5</v>
      </c>
      <c r="C1016">
        <v>124432</v>
      </c>
      <c r="D1016" s="1" t="s">
        <v>13</v>
      </c>
      <c r="E1016" s="1">
        <f>IF(Timon_export_20200529_2[[#This Row],[solved]]="f",_xlfn.MAXIFS($C:$C,$A:$A,A1016),Timon_export_20200529_2[[#This Row],[time]])</f>
        <v>601075</v>
      </c>
    </row>
    <row r="1017" spans="1:5" x14ac:dyDescent="0.25">
      <c r="A1017" s="1" t="s">
        <v>29</v>
      </c>
      <c r="B1017" s="1" t="s">
        <v>5</v>
      </c>
      <c r="C1017">
        <v>870</v>
      </c>
      <c r="D1017" s="1" t="s">
        <v>6</v>
      </c>
      <c r="E1017" s="1">
        <f>IF(Timon_export_20200529_2[[#This Row],[solved]]="f",_xlfn.MAXIFS($C:$C,$A:$A,A1017),Timon_export_20200529_2[[#This Row],[time]])</f>
        <v>870</v>
      </c>
    </row>
    <row r="1018" spans="1:5" x14ac:dyDescent="0.25">
      <c r="A1018" s="1" t="s">
        <v>29</v>
      </c>
      <c r="B1018" s="1" t="s">
        <v>5</v>
      </c>
      <c r="C1018">
        <v>2535</v>
      </c>
      <c r="D1018" s="1" t="s">
        <v>6</v>
      </c>
      <c r="E1018" s="1">
        <f>IF(Timon_export_20200529_2[[#This Row],[solved]]="f",_xlfn.MAXIFS($C:$C,$A:$A,A1018),Timon_export_20200529_2[[#This Row],[time]])</f>
        <v>2535</v>
      </c>
    </row>
    <row r="1019" spans="1:5" x14ac:dyDescent="0.25">
      <c r="A1019" s="1" t="s">
        <v>29</v>
      </c>
      <c r="B1019" s="1" t="s">
        <v>5</v>
      </c>
      <c r="C1019">
        <v>123719</v>
      </c>
      <c r="D1019" s="1" t="s">
        <v>13</v>
      </c>
      <c r="E1019" s="1">
        <f>IF(Timon_export_20200529_2[[#This Row],[solved]]="f",_xlfn.MAXIFS($C:$C,$A:$A,A1019),Timon_export_20200529_2[[#This Row],[time]])</f>
        <v>601075</v>
      </c>
    </row>
    <row r="1020" spans="1:5" x14ac:dyDescent="0.25">
      <c r="A1020" s="1" t="s">
        <v>29</v>
      </c>
      <c r="B1020" s="1" t="s">
        <v>5</v>
      </c>
      <c r="C1020">
        <v>121339</v>
      </c>
      <c r="D1020" s="1" t="s">
        <v>13</v>
      </c>
      <c r="E1020" s="1">
        <f>IF(Timon_export_20200529_2[[#This Row],[solved]]="f",_xlfn.MAXIFS($C:$C,$A:$A,A1020),Timon_export_20200529_2[[#This Row],[time]])</f>
        <v>601075</v>
      </c>
    </row>
    <row r="1021" spans="1:5" x14ac:dyDescent="0.25">
      <c r="A1021" s="1" t="s">
        <v>29</v>
      </c>
      <c r="B1021" s="1" t="s">
        <v>7</v>
      </c>
      <c r="C1021">
        <v>13216</v>
      </c>
      <c r="D1021" s="1" t="s">
        <v>6</v>
      </c>
      <c r="E1021" s="1">
        <f>IF(Timon_export_20200529_2[[#This Row],[solved]]="f",_xlfn.MAXIFS($C:$C,$A:$A,A1021),Timon_export_20200529_2[[#This Row],[time]])</f>
        <v>13216</v>
      </c>
    </row>
    <row r="1022" spans="1:5" x14ac:dyDescent="0.25">
      <c r="A1022" s="1" t="s">
        <v>29</v>
      </c>
      <c r="B1022" s="1" t="s">
        <v>7</v>
      </c>
      <c r="C1022">
        <v>7146</v>
      </c>
      <c r="D1022" s="1" t="s">
        <v>6</v>
      </c>
      <c r="E1022" s="1">
        <f>IF(Timon_export_20200529_2[[#This Row],[solved]]="f",_xlfn.MAXIFS($C:$C,$A:$A,A1022),Timon_export_20200529_2[[#This Row],[time]])</f>
        <v>7146</v>
      </c>
    </row>
    <row r="1023" spans="1:5" x14ac:dyDescent="0.25">
      <c r="A1023" s="1" t="s">
        <v>29</v>
      </c>
      <c r="B1023" s="1" t="s">
        <v>7</v>
      </c>
      <c r="C1023">
        <v>19947</v>
      </c>
      <c r="D1023" s="1" t="s">
        <v>6</v>
      </c>
      <c r="E1023" s="1">
        <f>IF(Timon_export_20200529_2[[#This Row],[solved]]="f",_xlfn.MAXIFS($C:$C,$A:$A,A1023),Timon_export_20200529_2[[#This Row],[time]])</f>
        <v>19947</v>
      </c>
    </row>
    <row r="1024" spans="1:5" x14ac:dyDescent="0.25">
      <c r="A1024" s="1" t="s">
        <v>29</v>
      </c>
      <c r="B1024" s="1" t="s">
        <v>7</v>
      </c>
      <c r="C1024">
        <v>600916</v>
      </c>
      <c r="D1024" s="1" t="s">
        <v>6</v>
      </c>
      <c r="E1024" s="1">
        <f>IF(Timon_export_20200529_2[[#This Row],[solved]]="f",_xlfn.MAXIFS($C:$C,$A:$A,A1024),Timon_export_20200529_2[[#This Row],[time]])</f>
        <v>600916</v>
      </c>
    </row>
    <row r="1025" spans="1:5" x14ac:dyDescent="0.25">
      <c r="A1025" s="1" t="s">
        <v>29</v>
      </c>
      <c r="B1025" s="1" t="s">
        <v>7</v>
      </c>
      <c r="C1025">
        <v>340053</v>
      </c>
      <c r="D1025" s="1" t="s">
        <v>6</v>
      </c>
      <c r="E1025" s="1">
        <f>IF(Timon_export_20200529_2[[#This Row],[solved]]="f",_xlfn.MAXIFS($C:$C,$A:$A,A1025),Timon_export_20200529_2[[#This Row],[time]])</f>
        <v>340053</v>
      </c>
    </row>
    <row r="1026" spans="1:5" x14ac:dyDescent="0.25">
      <c r="A1026" s="1" t="s">
        <v>29</v>
      </c>
      <c r="B1026" s="1" t="s">
        <v>7</v>
      </c>
      <c r="C1026">
        <v>23479</v>
      </c>
      <c r="D1026" s="1" t="s">
        <v>6</v>
      </c>
      <c r="E1026" s="1">
        <f>IF(Timon_export_20200529_2[[#This Row],[solved]]="f",_xlfn.MAXIFS($C:$C,$A:$A,A1026),Timon_export_20200529_2[[#This Row],[time]])</f>
        <v>23479</v>
      </c>
    </row>
    <row r="1027" spans="1:5" x14ac:dyDescent="0.25">
      <c r="A1027" s="1" t="s">
        <v>29</v>
      </c>
      <c r="B1027" s="1" t="s">
        <v>7</v>
      </c>
      <c r="C1027">
        <v>101682</v>
      </c>
      <c r="D1027" s="1" t="s">
        <v>6</v>
      </c>
      <c r="E1027" s="1">
        <f>IF(Timon_export_20200529_2[[#This Row],[solved]]="f",_xlfn.MAXIFS($C:$C,$A:$A,A1027),Timon_export_20200529_2[[#This Row],[time]])</f>
        <v>101682</v>
      </c>
    </row>
    <row r="1028" spans="1:5" x14ac:dyDescent="0.25">
      <c r="A1028" s="1" t="s">
        <v>29</v>
      </c>
      <c r="B1028" s="1" t="s">
        <v>7</v>
      </c>
      <c r="C1028">
        <v>601075</v>
      </c>
      <c r="D1028" s="1" t="s">
        <v>6</v>
      </c>
      <c r="E1028" s="1">
        <f>IF(Timon_export_20200529_2[[#This Row],[solved]]="f",_xlfn.MAXIFS($C:$C,$A:$A,A1028),Timon_export_20200529_2[[#This Row],[time]])</f>
        <v>601075</v>
      </c>
    </row>
    <row r="1029" spans="1:5" x14ac:dyDescent="0.25">
      <c r="A1029" s="1" t="s">
        <v>29</v>
      </c>
      <c r="B1029" s="1" t="s">
        <v>7</v>
      </c>
      <c r="C1029">
        <v>42273</v>
      </c>
      <c r="D1029" s="1" t="s">
        <v>6</v>
      </c>
      <c r="E1029" s="1">
        <f>IF(Timon_export_20200529_2[[#This Row],[solved]]="f",_xlfn.MAXIFS($C:$C,$A:$A,A1029),Timon_export_20200529_2[[#This Row],[time]])</f>
        <v>42273</v>
      </c>
    </row>
    <row r="1030" spans="1:5" x14ac:dyDescent="0.25">
      <c r="A1030" s="1" t="s">
        <v>29</v>
      </c>
      <c r="B1030" s="1" t="s">
        <v>7</v>
      </c>
      <c r="C1030">
        <v>12643</v>
      </c>
      <c r="D1030" s="1" t="s">
        <v>6</v>
      </c>
      <c r="E1030" s="1">
        <f>IF(Timon_export_20200529_2[[#This Row],[solved]]="f",_xlfn.MAXIFS($C:$C,$A:$A,A1030),Timon_export_20200529_2[[#This Row],[time]])</f>
        <v>12643</v>
      </c>
    </row>
    <row r="1031" spans="1:5" x14ac:dyDescent="0.25">
      <c r="A1031" s="1" t="s">
        <v>29</v>
      </c>
      <c r="B1031" s="1" t="s">
        <v>8</v>
      </c>
      <c r="C1031">
        <v>3036</v>
      </c>
      <c r="D1031" s="1" t="s">
        <v>13</v>
      </c>
      <c r="E1031" s="1">
        <f>IF(Timon_export_20200529_2[[#This Row],[solved]]="f",_xlfn.MAXIFS($C:$C,$A:$A,A1031),Timon_export_20200529_2[[#This Row],[time]])</f>
        <v>601075</v>
      </c>
    </row>
    <row r="1032" spans="1:5" x14ac:dyDescent="0.25">
      <c r="A1032" s="1" t="s">
        <v>29</v>
      </c>
      <c r="B1032" s="1" t="s">
        <v>8</v>
      </c>
      <c r="C1032">
        <v>913</v>
      </c>
      <c r="D1032" s="1" t="s">
        <v>6</v>
      </c>
      <c r="E1032" s="1">
        <f>IF(Timon_export_20200529_2[[#This Row],[solved]]="f",_xlfn.MAXIFS($C:$C,$A:$A,A1032),Timon_export_20200529_2[[#This Row],[time]])</f>
        <v>913</v>
      </c>
    </row>
    <row r="1033" spans="1:5" x14ac:dyDescent="0.25">
      <c r="A1033" s="1" t="s">
        <v>29</v>
      </c>
      <c r="B1033" s="1" t="s">
        <v>8</v>
      </c>
      <c r="C1033">
        <v>1015</v>
      </c>
      <c r="D1033" s="1" t="s">
        <v>6</v>
      </c>
      <c r="E1033" s="1">
        <f>IF(Timon_export_20200529_2[[#This Row],[solved]]="f",_xlfn.MAXIFS($C:$C,$A:$A,A1033),Timon_export_20200529_2[[#This Row],[time]])</f>
        <v>1015</v>
      </c>
    </row>
    <row r="1034" spans="1:5" x14ac:dyDescent="0.25">
      <c r="A1034" s="1" t="s">
        <v>29</v>
      </c>
      <c r="B1034" s="1" t="s">
        <v>8</v>
      </c>
      <c r="C1034">
        <v>1118</v>
      </c>
      <c r="D1034" s="1" t="s">
        <v>6</v>
      </c>
      <c r="E1034" s="1">
        <f>IF(Timon_export_20200529_2[[#This Row],[solved]]="f",_xlfn.MAXIFS($C:$C,$A:$A,A1034),Timon_export_20200529_2[[#This Row],[time]])</f>
        <v>1118</v>
      </c>
    </row>
    <row r="1035" spans="1:5" x14ac:dyDescent="0.25">
      <c r="A1035" s="1" t="s">
        <v>29</v>
      </c>
      <c r="B1035" s="1" t="s">
        <v>8</v>
      </c>
      <c r="C1035">
        <v>728</v>
      </c>
      <c r="D1035" s="1" t="s">
        <v>6</v>
      </c>
      <c r="E1035" s="1">
        <f>IF(Timon_export_20200529_2[[#This Row],[solved]]="f",_xlfn.MAXIFS($C:$C,$A:$A,A1035),Timon_export_20200529_2[[#This Row],[time]])</f>
        <v>728</v>
      </c>
    </row>
    <row r="1036" spans="1:5" x14ac:dyDescent="0.25">
      <c r="A1036" s="1" t="s">
        <v>29</v>
      </c>
      <c r="B1036" s="1" t="s">
        <v>8</v>
      </c>
      <c r="C1036">
        <v>2090</v>
      </c>
      <c r="D1036" s="1" t="s">
        <v>6</v>
      </c>
      <c r="E1036" s="1">
        <f>IF(Timon_export_20200529_2[[#This Row],[solved]]="f",_xlfn.MAXIFS($C:$C,$A:$A,A1036),Timon_export_20200529_2[[#This Row],[time]])</f>
        <v>2090</v>
      </c>
    </row>
    <row r="1037" spans="1:5" x14ac:dyDescent="0.25">
      <c r="A1037" s="1" t="s">
        <v>29</v>
      </c>
      <c r="B1037" s="1" t="s">
        <v>8</v>
      </c>
      <c r="C1037">
        <v>3030</v>
      </c>
      <c r="D1037" s="1" t="s">
        <v>13</v>
      </c>
      <c r="E1037" s="1">
        <f>IF(Timon_export_20200529_2[[#This Row],[solved]]="f",_xlfn.MAXIFS($C:$C,$A:$A,A1037),Timon_export_20200529_2[[#This Row],[time]])</f>
        <v>601075</v>
      </c>
    </row>
    <row r="1038" spans="1:5" x14ac:dyDescent="0.25">
      <c r="A1038" s="1" t="s">
        <v>29</v>
      </c>
      <c r="B1038" s="1" t="s">
        <v>8</v>
      </c>
      <c r="C1038">
        <v>860</v>
      </c>
      <c r="D1038" s="1" t="s">
        <v>6</v>
      </c>
      <c r="E1038" s="1">
        <f>IF(Timon_export_20200529_2[[#This Row],[solved]]="f",_xlfn.MAXIFS($C:$C,$A:$A,A1038),Timon_export_20200529_2[[#This Row],[time]])</f>
        <v>860</v>
      </c>
    </row>
    <row r="1039" spans="1:5" x14ac:dyDescent="0.25">
      <c r="A1039" s="1" t="s">
        <v>29</v>
      </c>
      <c r="B1039" s="1" t="s">
        <v>8</v>
      </c>
      <c r="C1039">
        <v>1453</v>
      </c>
      <c r="D1039" s="1" t="s">
        <v>6</v>
      </c>
      <c r="E1039" s="1">
        <f>IF(Timon_export_20200529_2[[#This Row],[solved]]="f",_xlfn.MAXIFS($C:$C,$A:$A,A1039),Timon_export_20200529_2[[#This Row],[time]])</f>
        <v>1453</v>
      </c>
    </row>
    <row r="1040" spans="1:5" x14ac:dyDescent="0.25">
      <c r="A1040" s="1" t="s">
        <v>29</v>
      </c>
      <c r="B1040" s="1" t="s">
        <v>9</v>
      </c>
      <c r="C1040">
        <v>375</v>
      </c>
      <c r="D1040" s="1" t="s">
        <v>6</v>
      </c>
      <c r="E1040" s="1">
        <f>IF(Timon_export_20200529_2[[#This Row],[solved]]="f",_xlfn.MAXIFS($C:$C,$A:$A,A1040),Timon_export_20200529_2[[#This Row],[time]])</f>
        <v>375</v>
      </c>
    </row>
    <row r="1041" spans="1:5" x14ac:dyDescent="0.25">
      <c r="A1041" s="1" t="s">
        <v>29</v>
      </c>
      <c r="B1041" s="1" t="s">
        <v>9</v>
      </c>
      <c r="C1041">
        <v>547</v>
      </c>
      <c r="D1041" s="1" t="s">
        <v>6</v>
      </c>
      <c r="E1041" s="1">
        <f>IF(Timon_export_20200529_2[[#This Row],[solved]]="f",_xlfn.MAXIFS($C:$C,$A:$A,A1041),Timon_export_20200529_2[[#This Row],[time]])</f>
        <v>547</v>
      </c>
    </row>
    <row r="1042" spans="1:5" x14ac:dyDescent="0.25">
      <c r="A1042" s="1" t="s">
        <v>29</v>
      </c>
      <c r="B1042" s="1" t="s">
        <v>9</v>
      </c>
      <c r="C1042">
        <v>391</v>
      </c>
      <c r="D1042" s="1" t="s">
        <v>6</v>
      </c>
      <c r="E1042" s="1">
        <f>IF(Timon_export_20200529_2[[#This Row],[solved]]="f",_xlfn.MAXIFS($C:$C,$A:$A,A1042),Timon_export_20200529_2[[#This Row],[time]])</f>
        <v>391</v>
      </c>
    </row>
    <row r="1043" spans="1:5" x14ac:dyDescent="0.25">
      <c r="A1043" s="1" t="s">
        <v>29</v>
      </c>
      <c r="B1043" s="1" t="s">
        <v>9</v>
      </c>
      <c r="C1043">
        <v>391</v>
      </c>
      <c r="D1043" s="1" t="s">
        <v>6</v>
      </c>
      <c r="E1043" s="1">
        <f>IF(Timon_export_20200529_2[[#This Row],[solved]]="f",_xlfn.MAXIFS($C:$C,$A:$A,A1043),Timon_export_20200529_2[[#This Row],[time]])</f>
        <v>391</v>
      </c>
    </row>
    <row r="1044" spans="1:5" x14ac:dyDescent="0.25">
      <c r="A1044" s="1" t="s">
        <v>29</v>
      </c>
      <c r="B1044" s="1" t="s">
        <v>9</v>
      </c>
      <c r="C1044">
        <v>375</v>
      </c>
      <c r="D1044" s="1" t="s">
        <v>6</v>
      </c>
      <c r="E1044" s="1">
        <f>IF(Timon_export_20200529_2[[#This Row],[solved]]="f",_xlfn.MAXIFS($C:$C,$A:$A,A1044),Timon_export_20200529_2[[#This Row],[time]])</f>
        <v>375</v>
      </c>
    </row>
    <row r="1045" spans="1:5" x14ac:dyDescent="0.25">
      <c r="A1045" s="1" t="s">
        <v>29</v>
      </c>
      <c r="B1045" s="1" t="s">
        <v>9</v>
      </c>
      <c r="C1045">
        <v>484</v>
      </c>
      <c r="D1045" s="1" t="s">
        <v>6</v>
      </c>
      <c r="E1045" s="1">
        <f>IF(Timon_export_20200529_2[[#This Row],[solved]]="f",_xlfn.MAXIFS($C:$C,$A:$A,A1045),Timon_export_20200529_2[[#This Row],[time]])</f>
        <v>484</v>
      </c>
    </row>
    <row r="1046" spans="1:5" x14ac:dyDescent="0.25">
      <c r="A1046" s="1" t="s">
        <v>29</v>
      </c>
      <c r="B1046" s="1" t="s">
        <v>9</v>
      </c>
      <c r="C1046">
        <v>375</v>
      </c>
      <c r="D1046" s="1" t="s">
        <v>6</v>
      </c>
      <c r="E1046" s="1">
        <f>IF(Timon_export_20200529_2[[#This Row],[solved]]="f",_xlfn.MAXIFS($C:$C,$A:$A,A1046),Timon_export_20200529_2[[#This Row],[time]])</f>
        <v>375</v>
      </c>
    </row>
    <row r="1047" spans="1:5" x14ac:dyDescent="0.25">
      <c r="A1047" s="1" t="s">
        <v>29</v>
      </c>
      <c r="B1047" s="1" t="s">
        <v>9</v>
      </c>
      <c r="C1047">
        <v>469</v>
      </c>
      <c r="D1047" s="1" t="s">
        <v>6</v>
      </c>
      <c r="E1047" s="1">
        <f>IF(Timon_export_20200529_2[[#This Row],[solved]]="f",_xlfn.MAXIFS($C:$C,$A:$A,A1047),Timon_export_20200529_2[[#This Row],[time]])</f>
        <v>469</v>
      </c>
    </row>
    <row r="1048" spans="1:5" x14ac:dyDescent="0.25">
      <c r="A1048" s="1" t="s">
        <v>29</v>
      </c>
      <c r="B1048" s="1" t="s">
        <v>9</v>
      </c>
      <c r="C1048">
        <v>828</v>
      </c>
      <c r="D1048" s="1" t="s">
        <v>6</v>
      </c>
      <c r="E1048" s="1">
        <f>IF(Timon_export_20200529_2[[#This Row],[solved]]="f",_xlfn.MAXIFS($C:$C,$A:$A,A1048),Timon_export_20200529_2[[#This Row],[time]])</f>
        <v>828</v>
      </c>
    </row>
    <row r="1049" spans="1:5" x14ac:dyDescent="0.25">
      <c r="A1049" s="1" t="s">
        <v>29</v>
      </c>
      <c r="B1049" s="1" t="s">
        <v>9</v>
      </c>
      <c r="C1049">
        <v>3969</v>
      </c>
      <c r="D1049" s="1" t="s">
        <v>6</v>
      </c>
      <c r="E1049" s="1">
        <f>IF(Timon_export_20200529_2[[#This Row],[solved]]="f",_xlfn.MAXIFS($C:$C,$A:$A,A1049),Timon_export_20200529_2[[#This Row],[time]])</f>
        <v>3969</v>
      </c>
    </row>
    <row r="1050" spans="1:5" x14ac:dyDescent="0.25">
      <c r="A1050" s="1" t="s">
        <v>29</v>
      </c>
      <c r="B1050" s="1" t="s">
        <v>33</v>
      </c>
      <c r="C1050">
        <v>88</v>
      </c>
      <c r="D1050" s="1" t="s">
        <v>6</v>
      </c>
      <c r="E1050" s="1">
        <f>IF(Timon_export_20200529_2[[#This Row],[solved]]="f",_xlfn.MAXIFS($C:$C,$A:$A,A1050),Timon_export_20200529_2[[#This Row],[time]])</f>
        <v>88</v>
      </c>
    </row>
    <row r="1051" spans="1:5" x14ac:dyDescent="0.25">
      <c r="A1051" s="1" t="s">
        <v>29</v>
      </c>
      <c r="B1051" s="1" t="s">
        <v>33</v>
      </c>
      <c r="C1051">
        <v>83</v>
      </c>
      <c r="D1051" s="1" t="s">
        <v>6</v>
      </c>
      <c r="E1051" s="1">
        <f>IF(Timon_export_20200529_2[[#This Row],[solved]]="f",_xlfn.MAXIFS($C:$C,$A:$A,A1051),Timon_export_20200529_2[[#This Row],[time]])</f>
        <v>83</v>
      </c>
    </row>
    <row r="1052" spans="1:5" x14ac:dyDescent="0.25">
      <c r="A1052" s="1" t="s">
        <v>29</v>
      </c>
      <c r="B1052" s="1" t="s">
        <v>33</v>
      </c>
      <c r="C1052">
        <v>68</v>
      </c>
      <c r="D1052" s="1" t="s">
        <v>6</v>
      </c>
      <c r="E1052" s="1">
        <f>IF(Timon_export_20200529_2[[#This Row],[solved]]="f",_xlfn.MAXIFS($C:$C,$A:$A,A1052),Timon_export_20200529_2[[#This Row],[time]])</f>
        <v>68</v>
      </c>
    </row>
    <row r="1053" spans="1:5" x14ac:dyDescent="0.25">
      <c r="A1053" s="1" t="s">
        <v>29</v>
      </c>
      <c r="B1053" s="1" t="s">
        <v>33</v>
      </c>
      <c r="C1053">
        <v>106</v>
      </c>
      <c r="D1053" s="1" t="s">
        <v>6</v>
      </c>
      <c r="E1053" s="1">
        <f>IF(Timon_export_20200529_2[[#This Row],[solved]]="f",_xlfn.MAXIFS($C:$C,$A:$A,A1053),Timon_export_20200529_2[[#This Row],[time]])</f>
        <v>106</v>
      </c>
    </row>
    <row r="1054" spans="1:5" x14ac:dyDescent="0.25">
      <c r="A1054" s="1" t="s">
        <v>29</v>
      </c>
      <c r="B1054" s="1" t="s">
        <v>33</v>
      </c>
      <c r="C1054">
        <v>103</v>
      </c>
      <c r="D1054" s="1" t="s">
        <v>6</v>
      </c>
      <c r="E1054" s="1">
        <f>IF(Timon_export_20200529_2[[#This Row],[solved]]="f",_xlfn.MAXIFS($C:$C,$A:$A,A1054),Timon_export_20200529_2[[#This Row],[time]])</f>
        <v>103</v>
      </c>
    </row>
    <row r="1055" spans="1:5" x14ac:dyDescent="0.25">
      <c r="A1055" s="1" t="s">
        <v>29</v>
      </c>
      <c r="B1055" s="1" t="s">
        <v>33</v>
      </c>
      <c r="C1055">
        <v>107</v>
      </c>
      <c r="D1055" s="1" t="s">
        <v>6</v>
      </c>
      <c r="E1055" s="1">
        <f>IF(Timon_export_20200529_2[[#This Row],[solved]]="f",_xlfn.MAXIFS($C:$C,$A:$A,A1055),Timon_export_20200529_2[[#This Row],[time]])</f>
        <v>107</v>
      </c>
    </row>
    <row r="1056" spans="1:5" x14ac:dyDescent="0.25">
      <c r="A1056" s="1" t="s">
        <v>29</v>
      </c>
      <c r="B1056" s="1" t="s">
        <v>33</v>
      </c>
      <c r="C1056">
        <v>87</v>
      </c>
      <c r="D1056" s="1" t="s">
        <v>6</v>
      </c>
      <c r="E1056" s="1">
        <f>IF(Timon_export_20200529_2[[#This Row],[solved]]="f",_xlfn.MAXIFS($C:$C,$A:$A,A1056),Timon_export_20200529_2[[#This Row],[time]])</f>
        <v>87</v>
      </c>
    </row>
    <row r="1057" spans="1:5" x14ac:dyDescent="0.25">
      <c r="A1057" s="1" t="s">
        <v>29</v>
      </c>
      <c r="B1057" s="1" t="s">
        <v>33</v>
      </c>
      <c r="C1057">
        <v>108</v>
      </c>
      <c r="D1057" s="1" t="s">
        <v>6</v>
      </c>
      <c r="E1057" s="1">
        <f>IF(Timon_export_20200529_2[[#This Row],[solved]]="f",_xlfn.MAXIFS($C:$C,$A:$A,A1057),Timon_export_20200529_2[[#This Row],[time]])</f>
        <v>108</v>
      </c>
    </row>
    <row r="1058" spans="1:5" x14ac:dyDescent="0.25">
      <c r="A1058" s="1" t="s">
        <v>29</v>
      </c>
      <c r="B1058" s="1" t="s">
        <v>33</v>
      </c>
      <c r="C1058">
        <v>120</v>
      </c>
      <c r="D1058" s="1" t="s">
        <v>6</v>
      </c>
      <c r="E1058" s="1">
        <f>IF(Timon_export_20200529_2[[#This Row],[solved]]="f",_xlfn.MAXIFS($C:$C,$A:$A,A1058),Timon_export_20200529_2[[#This Row],[time]])</f>
        <v>120</v>
      </c>
    </row>
    <row r="1059" spans="1:5" x14ac:dyDescent="0.25">
      <c r="A1059" s="1" t="s">
        <v>29</v>
      </c>
      <c r="B1059" s="1" t="s">
        <v>33</v>
      </c>
      <c r="C1059">
        <v>82</v>
      </c>
      <c r="D1059" s="1" t="s">
        <v>6</v>
      </c>
      <c r="E1059" s="1">
        <f>IF(Timon_export_20200529_2[[#This Row],[solved]]="f",_xlfn.MAXIFS($C:$C,$A:$A,A1059),Timon_export_20200529_2[[#This Row],[time]])</f>
        <v>82</v>
      </c>
    </row>
    <row r="1060" spans="1:5" x14ac:dyDescent="0.25">
      <c r="A1060" s="1" t="s">
        <v>29</v>
      </c>
      <c r="B1060" s="1" t="s">
        <v>33</v>
      </c>
      <c r="C1060">
        <v>123</v>
      </c>
      <c r="D1060" s="1" t="s">
        <v>6</v>
      </c>
      <c r="E1060" s="1">
        <f>IF(Timon_export_20200529_2[[#This Row],[solved]]="f",_xlfn.MAXIFS($C:$C,$A:$A,A1060),Timon_export_20200529_2[[#This Row],[time]])</f>
        <v>123</v>
      </c>
    </row>
  </sheetData>
  <mergeCells count="1">
    <mergeCell ref="G14:L16"/>
  </mergeCells>
  <phoneticPr fontId="18" type="noConversion"/>
  <pageMargins left="0.7" right="0.7" top="0.7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6EA17-67DD-492F-8144-284D9FEF4463}">
  <sheetPr codeName="Sheet3"/>
  <dimension ref="B1:AA31"/>
  <sheetViews>
    <sheetView workbookViewId="0">
      <selection activeCell="F34" sqref="F34:G34"/>
    </sheetView>
  </sheetViews>
  <sheetFormatPr defaultRowHeight="15" x14ac:dyDescent="0.25"/>
  <cols>
    <col min="1" max="1" width="20.5703125" customWidth="1"/>
    <col min="2" max="2" width="22.28515625" customWidth="1"/>
    <col min="13" max="13" width="20.28515625" customWidth="1"/>
  </cols>
  <sheetData>
    <row r="1" spans="2:27" x14ac:dyDescent="0.25">
      <c r="B1" s="30" t="s">
        <v>4</v>
      </c>
      <c r="C1" s="30"/>
      <c r="D1" s="30"/>
      <c r="E1" s="30"/>
      <c r="F1" s="30"/>
      <c r="M1" s="30" t="s">
        <v>17</v>
      </c>
      <c r="N1" s="30"/>
      <c r="O1" s="30"/>
      <c r="P1" s="30"/>
      <c r="Q1" s="30"/>
      <c r="R1" s="31"/>
      <c r="S1" s="31"/>
      <c r="T1" s="31"/>
      <c r="U1" s="31"/>
      <c r="V1" s="31"/>
      <c r="W1" s="31"/>
      <c r="X1" s="31"/>
      <c r="Y1" s="31"/>
      <c r="Z1" s="31"/>
      <c r="AA1" s="31"/>
    </row>
    <row r="2" spans="2:27" x14ac:dyDescent="0.25">
      <c r="B2" s="3" t="s">
        <v>57</v>
      </c>
      <c r="C2" s="3" t="s">
        <v>7</v>
      </c>
      <c r="D2" s="3" t="s">
        <v>8</v>
      </c>
      <c r="E2" s="3" t="s">
        <v>9</v>
      </c>
      <c r="F2" s="3" t="s">
        <v>42</v>
      </c>
      <c r="M2" s="3" t="s">
        <v>57</v>
      </c>
      <c r="N2" s="3" t="s">
        <v>7</v>
      </c>
      <c r="O2" s="3" t="s">
        <v>8</v>
      </c>
      <c r="P2" s="3" t="s">
        <v>9</v>
      </c>
      <c r="Q2" s="3" t="s">
        <v>42</v>
      </c>
    </row>
    <row r="3" spans="2:27" x14ac:dyDescent="0.25">
      <c r="B3">
        <v>611</v>
      </c>
      <c r="C3">
        <v>100</v>
      </c>
      <c r="D3">
        <v>157</v>
      </c>
      <c r="E3">
        <v>78</v>
      </c>
      <c r="F3">
        <v>58</v>
      </c>
      <c r="H3">
        <v>5.3</v>
      </c>
      <c r="M3">
        <v>600070</v>
      </c>
      <c r="N3">
        <v>306202</v>
      </c>
      <c r="O3">
        <v>1258</v>
      </c>
      <c r="P3">
        <v>8375</v>
      </c>
      <c r="Q3">
        <v>260</v>
      </c>
    </row>
    <row r="4" spans="2:27" x14ac:dyDescent="0.25">
      <c r="B4">
        <v>320</v>
      </c>
      <c r="C4">
        <v>156</v>
      </c>
      <c r="D4">
        <v>92</v>
      </c>
      <c r="E4">
        <v>266</v>
      </c>
      <c r="F4">
        <v>54</v>
      </c>
      <c r="M4">
        <v>600070</v>
      </c>
      <c r="N4">
        <v>600062</v>
      </c>
      <c r="O4">
        <v>600070</v>
      </c>
      <c r="P4">
        <v>109</v>
      </c>
      <c r="Q4">
        <v>600070</v>
      </c>
    </row>
    <row r="5" spans="2:27" x14ac:dyDescent="0.25">
      <c r="B5">
        <v>329</v>
      </c>
      <c r="C5">
        <v>80</v>
      </c>
      <c r="D5">
        <v>91</v>
      </c>
      <c r="E5">
        <v>94</v>
      </c>
      <c r="F5">
        <v>94</v>
      </c>
      <c r="M5">
        <v>600070</v>
      </c>
      <c r="N5">
        <v>600036</v>
      </c>
      <c r="O5">
        <v>600070</v>
      </c>
      <c r="P5">
        <v>40185</v>
      </c>
      <c r="Q5">
        <v>247</v>
      </c>
    </row>
    <row r="6" spans="2:27" x14ac:dyDescent="0.25">
      <c r="B6">
        <v>338</v>
      </c>
      <c r="C6">
        <v>133</v>
      </c>
      <c r="D6">
        <v>90</v>
      </c>
      <c r="E6">
        <v>94</v>
      </c>
      <c r="F6">
        <v>61</v>
      </c>
      <c r="M6">
        <v>600070</v>
      </c>
      <c r="N6">
        <v>1375</v>
      </c>
      <c r="O6">
        <v>600070</v>
      </c>
      <c r="P6">
        <v>2778</v>
      </c>
      <c r="Q6">
        <v>285</v>
      </c>
    </row>
    <row r="7" spans="2:27" x14ac:dyDescent="0.25">
      <c r="B7">
        <v>365</v>
      </c>
      <c r="C7">
        <v>217</v>
      </c>
      <c r="D7">
        <v>193</v>
      </c>
      <c r="E7">
        <v>94</v>
      </c>
      <c r="F7">
        <v>66</v>
      </c>
      <c r="M7">
        <v>600070</v>
      </c>
      <c r="N7">
        <v>209</v>
      </c>
      <c r="O7">
        <v>600070</v>
      </c>
      <c r="P7">
        <v>781</v>
      </c>
      <c r="Q7">
        <v>244</v>
      </c>
    </row>
    <row r="8" spans="2:27" x14ac:dyDescent="0.25">
      <c r="B8">
        <v>369</v>
      </c>
      <c r="C8">
        <v>212</v>
      </c>
      <c r="D8">
        <v>189</v>
      </c>
      <c r="E8">
        <v>250</v>
      </c>
      <c r="F8">
        <v>63</v>
      </c>
      <c r="M8">
        <v>600070</v>
      </c>
      <c r="N8">
        <v>64244</v>
      </c>
      <c r="O8">
        <v>600070</v>
      </c>
      <c r="P8">
        <v>109</v>
      </c>
      <c r="Q8">
        <v>336</v>
      </c>
    </row>
    <row r="9" spans="2:27" x14ac:dyDescent="0.25">
      <c r="B9">
        <v>326</v>
      </c>
      <c r="C9">
        <v>75</v>
      </c>
      <c r="D9">
        <v>93</v>
      </c>
      <c r="E9">
        <v>94</v>
      </c>
      <c r="F9">
        <v>83</v>
      </c>
      <c r="M9">
        <v>600070</v>
      </c>
      <c r="N9">
        <v>600070</v>
      </c>
      <c r="O9">
        <v>752</v>
      </c>
      <c r="P9">
        <v>344</v>
      </c>
      <c r="Q9">
        <v>467</v>
      </c>
    </row>
    <row r="10" spans="2:27" x14ac:dyDescent="0.25">
      <c r="B10">
        <v>349</v>
      </c>
      <c r="C10">
        <v>199</v>
      </c>
      <c r="D10">
        <v>133</v>
      </c>
      <c r="E10">
        <v>93</v>
      </c>
      <c r="F10">
        <v>72</v>
      </c>
      <c r="M10">
        <v>600070</v>
      </c>
      <c r="N10">
        <v>109386</v>
      </c>
      <c r="O10">
        <v>600070</v>
      </c>
      <c r="P10">
        <v>641</v>
      </c>
      <c r="Q10">
        <v>303</v>
      </c>
    </row>
    <row r="11" spans="2:27" x14ac:dyDescent="0.25">
      <c r="B11">
        <v>1820</v>
      </c>
      <c r="C11">
        <v>343</v>
      </c>
      <c r="D11">
        <v>99</v>
      </c>
      <c r="E11">
        <v>95</v>
      </c>
      <c r="F11">
        <v>56</v>
      </c>
      <c r="M11">
        <v>600070</v>
      </c>
      <c r="N11">
        <v>12368</v>
      </c>
      <c r="O11">
        <v>600070</v>
      </c>
      <c r="P11">
        <v>266</v>
      </c>
      <c r="Q11">
        <v>254</v>
      </c>
    </row>
    <row r="12" spans="2:27" x14ac:dyDescent="0.25">
      <c r="B12">
        <v>350</v>
      </c>
      <c r="C12">
        <v>80</v>
      </c>
      <c r="D12">
        <v>107</v>
      </c>
      <c r="E12">
        <v>78</v>
      </c>
      <c r="F12">
        <v>85</v>
      </c>
      <c r="M12">
        <v>600070</v>
      </c>
      <c r="N12">
        <v>600026</v>
      </c>
      <c r="O12">
        <v>277</v>
      </c>
      <c r="P12">
        <v>1328</v>
      </c>
      <c r="Q12">
        <v>407</v>
      </c>
    </row>
    <row r="13" spans="2:27" x14ac:dyDescent="0.25">
      <c r="F13">
        <v>89</v>
      </c>
      <c r="Q13">
        <v>592</v>
      </c>
    </row>
    <row r="15" spans="2:27" x14ac:dyDescent="0.25">
      <c r="B15" t="s">
        <v>58</v>
      </c>
      <c r="M15" t="s">
        <v>58</v>
      </c>
    </row>
    <row r="17" spans="2:19" ht="15.75" thickBot="1" x14ac:dyDescent="0.3">
      <c r="B17" t="s">
        <v>43</v>
      </c>
      <c r="M17" t="s">
        <v>43</v>
      </c>
    </row>
    <row r="18" spans="2:19" x14ac:dyDescent="0.25">
      <c r="B18" s="14" t="s">
        <v>59</v>
      </c>
      <c r="C18" s="14" t="s">
        <v>44</v>
      </c>
      <c r="D18" s="14" t="s">
        <v>45</v>
      </c>
      <c r="E18" s="14" t="s">
        <v>46</v>
      </c>
      <c r="F18" s="14" t="s">
        <v>47</v>
      </c>
      <c r="M18" s="14" t="s">
        <v>59</v>
      </c>
      <c r="N18" s="14" t="s">
        <v>44</v>
      </c>
      <c r="O18" s="14" t="s">
        <v>45</v>
      </c>
      <c r="P18" s="14" t="s">
        <v>46</v>
      </c>
      <c r="Q18" s="14" t="s">
        <v>47</v>
      </c>
    </row>
    <row r="19" spans="2:19" x14ac:dyDescent="0.25">
      <c r="B19" s="12" t="s">
        <v>57</v>
      </c>
      <c r="C19" s="12">
        <v>10</v>
      </c>
      <c r="D19" s="12">
        <v>5177</v>
      </c>
      <c r="E19" s="12">
        <v>517.70000000000005</v>
      </c>
      <c r="F19" s="12">
        <v>216715.12222222224</v>
      </c>
      <c r="M19" s="12" t="s">
        <v>57</v>
      </c>
      <c r="N19" s="12">
        <v>10</v>
      </c>
      <c r="O19" s="12">
        <v>6000700</v>
      </c>
      <c r="P19" s="12">
        <v>600070</v>
      </c>
      <c r="Q19" s="12">
        <v>0</v>
      </c>
    </row>
    <row r="20" spans="2:19" x14ac:dyDescent="0.25">
      <c r="B20" s="12" t="s">
        <v>7</v>
      </c>
      <c r="C20" s="12">
        <v>10</v>
      </c>
      <c r="D20" s="12">
        <v>1595</v>
      </c>
      <c r="E20" s="12">
        <v>159.5</v>
      </c>
      <c r="F20" s="12">
        <v>7258.9444444444443</v>
      </c>
      <c r="M20" s="12" t="s">
        <v>7</v>
      </c>
      <c r="N20" s="12">
        <v>10</v>
      </c>
      <c r="O20" s="12">
        <v>2893978</v>
      </c>
      <c r="P20" s="12">
        <v>289397.8</v>
      </c>
      <c r="Q20" s="12">
        <v>79192122148.17778</v>
      </c>
    </row>
    <row r="21" spans="2:19" x14ac:dyDescent="0.25">
      <c r="B21" s="12" t="s">
        <v>8</v>
      </c>
      <c r="C21" s="12">
        <v>10</v>
      </c>
      <c r="D21" s="12">
        <v>1244</v>
      </c>
      <c r="E21" s="12">
        <v>124.4</v>
      </c>
      <c r="F21" s="12">
        <v>1699.8222222222216</v>
      </c>
      <c r="M21" s="12" t="s">
        <v>8</v>
      </c>
      <c r="N21" s="12">
        <v>10</v>
      </c>
      <c r="O21" s="12">
        <v>4202777</v>
      </c>
      <c r="P21" s="12">
        <v>420277.7</v>
      </c>
      <c r="Q21" s="12">
        <v>83806311991.566681</v>
      </c>
    </row>
    <row r="22" spans="2:19" x14ac:dyDescent="0.25">
      <c r="B22" s="12" t="s">
        <v>9</v>
      </c>
      <c r="C22" s="12">
        <v>10</v>
      </c>
      <c r="D22" s="12">
        <v>1236</v>
      </c>
      <c r="E22" s="12">
        <v>123.6</v>
      </c>
      <c r="F22" s="12">
        <v>5074.7111111111108</v>
      </c>
      <c r="M22" s="12" t="s">
        <v>9</v>
      </c>
      <c r="N22" s="12">
        <v>10</v>
      </c>
      <c r="O22" s="12">
        <v>54916</v>
      </c>
      <c r="P22" s="12">
        <v>5491.6</v>
      </c>
      <c r="Q22" s="12">
        <v>154901412.04444444</v>
      </c>
    </row>
    <row r="23" spans="2:19" ht="15.75" thickBot="1" x14ac:dyDescent="0.3">
      <c r="B23" s="13" t="s">
        <v>42</v>
      </c>
      <c r="C23" s="13">
        <v>11</v>
      </c>
      <c r="D23" s="13">
        <v>781</v>
      </c>
      <c r="E23" s="13">
        <v>71</v>
      </c>
      <c r="F23" s="13">
        <v>206.6</v>
      </c>
      <c r="M23" s="13" t="s">
        <v>42</v>
      </c>
      <c r="N23" s="13">
        <v>10</v>
      </c>
      <c r="O23" s="13">
        <v>602873</v>
      </c>
      <c r="P23" s="13">
        <v>60287.3</v>
      </c>
      <c r="Q23" s="13">
        <v>35971037979.566666</v>
      </c>
    </row>
    <row r="26" spans="2:19" ht="15.75" thickBot="1" x14ac:dyDescent="0.3">
      <c r="B26" t="s">
        <v>48</v>
      </c>
      <c r="M26" t="s">
        <v>48</v>
      </c>
    </row>
    <row r="27" spans="2:19" x14ac:dyDescent="0.25">
      <c r="B27" s="14" t="s">
        <v>49</v>
      </c>
      <c r="C27" s="14" t="s">
        <v>50</v>
      </c>
      <c r="D27" s="14" t="s">
        <v>51</v>
      </c>
      <c r="E27" s="14" t="s">
        <v>52</v>
      </c>
      <c r="F27" s="14" t="s">
        <v>53</v>
      </c>
      <c r="G27" s="14" t="s">
        <v>54</v>
      </c>
      <c r="H27" s="14" t="s">
        <v>55</v>
      </c>
      <c r="M27" s="14" t="s">
        <v>49</v>
      </c>
      <c r="N27" s="14" t="s">
        <v>50</v>
      </c>
      <c r="O27" s="14" t="s">
        <v>51</v>
      </c>
      <c r="P27" s="14" t="s">
        <v>52</v>
      </c>
      <c r="Q27" s="14" t="s">
        <v>53</v>
      </c>
      <c r="R27" s="14" t="s">
        <v>54</v>
      </c>
      <c r="S27" s="14" t="s">
        <v>55</v>
      </c>
    </row>
    <row r="28" spans="2:19" x14ac:dyDescent="0.25">
      <c r="B28" s="12" t="s">
        <v>60</v>
      </c>
      <c r="C28" s="12">
        <v>1323762.7568627463</v>
      </c>
      <c r="D28" s="12">
        <v>4</v>
      </c>
      <c r="E28" s="12">
        <v>330940.68921568658</v>
      </c>
      <c r="F28" s="12">
        <v>7.3230935180891015</v>
      </c>
      <c r="G28" s="12">
        <v>1.1909622621076275E-4</v>
      </c>
      <c r="H28" s="12">
        <v>2.5740350251832314</v>
      </c>
      <c r="M28" s="12" t="s">
        <v>60</v>
      </c>
      <c r="N28" s="12">
        <v>2457196778749.0801</v>
      </c>
      <c r="O28" s="12">
        <v>4</v>
      </c>
      <c r="P28" s="12">
        <v>614299194687.27002</v>
      </c>
      <c r="Q28" s="12">
        <v>15.425012613800844</v>
      </c>
      <c r="R28" s="12">
        <v>5.1290849179337185E-8</v>
      </c>
      <c r="S28" s="12">
        <v>2.5787391843115586</v>
      </c>
    </row>
    <row r="29" spans="2:19" x14ac:dyDescent="0.25">
      <c r="B29" s="12" t="s">
        <v>61</v>
      </c>
      <c r="C29" s="12">
        <v>2078803.3999999997</v>
      </c>
      <c r="D29" s="12">
        <v>46</v>
      </c>
      <c r="E29" s="12">
        <v>45191.378260869555</v>
      </c>
      <c r="F29" s="12"/>
      <c r="G29" s="12"/>
      <c r="H29" s="12"/>
      <c r="M29" s="12" t="s">
        <v>61</v>
      </c>
      <c r="N29" s="12">
        <v>1792119361782.2</v>
      </c>
      <c r="O29" s="12">
        <v>45</v>
      </c>
      <c r="P29" s="12">
        <v>39824874706.271111</v>
      </c>
      <c r="Q29" s="12"/>
      <c r="R29" s="12"/>
      <c r="S29" s="12"/>
    </row>
    <row r="30" spans="2:19" x14ac:dyDescent="0.25">
      <c r="B30" s="12"/>
      <c r="C30" s="12"/>
      <c r="D30" s="12"/>
      <c r="E30" s="12"/>
      <c r="F30" s="12"/>
      <c r="G30" s="12"/>
      <c r="H30" s="12"/>
      <c r="M30" s="12"/>
      <c r="N30" s="12"/>
      <c r="O30" s="12"/>
      <c r="P30" s="12"/>
      <c r="Q30" s="12"/>
      <c r="R30" s="12"/>
      <c r="S30" s="12"/>
    </row>
    <row r="31" spans="2:19" ht="15.75" thickBot="1" x14ac:dyDescent="0.3">
      <c r="B31" s="13" t="s">
        <v>56</v>
      </c>
      <c r="C31" s="13">
        <v>3402566.156862746</v>
      </c>
      <c r="D31" s="13">
        <v>50</v>
      </c>
      <c r="E31" s="13"/>
      <c r="F31" s="13"/>
      <c r="G31" s="13"/>
      <c r="H31" s="13"/>
      <c r="M31" s="13" t="s">
        <v>56</v>
      </c>
      <c r="N31" s="13">
        <v>4249316140531.2798</v>
      </c>
      <c r="O31" s="13">
        <v>49</v>
      </c>
      <c r="P31" s="13"/>
      <c r="Q31" s="13"/>
      <c r="R31" s="13"/>
      <c r="S31" s="13"/>
    </row>
  </sheetData>
  <mergeCells count="4">
    <mergeCell ref="M1:Q1"/>
    <mergeCell ref="R1:V1"/>
    <mergeCell ref="W1:AA1"/>
    <mergeCell ref="B1:F1"/>
  </mergeCells>
  <phoneticPr fontId="18"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AE398-26DD-4A98-B59E-E9E0D96C959E}">
  <dimension ref="A1:O1014"/>
  <sheetViews>
    <sheetView tabSelected="1" topLeftCell="A12" zoomScale="55" zoomScaleNormal="55" workbookViewId="0">
      <selection activeCell="AB69" sqref="AB69"/>
    </sheetView>
  </sheetViews>
  <sheetFormatPr defaultRowHeight="15" x14ac:dyDescent="0.25"/>
  <cols>
    <col min="1" max="1" width="27.5703125" customWidth="1"/>
    <col min="2" max="2" width="21.5703125" customWidth="1"/>
    <col min="3" max="3" width="9.5703125" customWidth="1"/>
    <col min="4" max="4" width="10.28515625" customWidth="1"/>
    <col min="9" max="9" width="16.7109375" customWidth="1"/>
    <col min="10" max="10" width="25.28515625" customWidth="1"/>
    <col min="11" max="11" width="28.28515625" customWidth="1"/>
    <col min="12" max="14" width="25.28515625" customWidth="1"/>
    <col min="15" max="15" width="20" customWidth="1"/>
  </cols>
  <sheetData>
    <row r="1" spans="1:15" x14ac:dyDescent="0.25">
      <c r="A1" t="s">
        <v>0</v>
      </c>
      <c r="B1" t="s">
        <v>1</v>
      </c>
      <c r="C1" t="s">
        <v>38</v>
      </c>
      <c r="D1" t="s">
        <v>2</v>
      </c>
      <c r="E1" t="s">
        <v>30</v>
      </c>
    </row>
    <row r="2" spans="1:15" x14ac:dyDescent="0.25">
      <c r="A2" s="1" t="s">
        <v>72</v>
      </c>
      <c r="B2" s="1" t="s">
        <v>5</v>
      </c>
      <c r="C2">
        <v>441</v>
      </c>
      <c r="D2">
        <v>611</v>
      </c>
      <c r="E2">
        <f>IF(OR(characteristics_experiment_data[[#This Row],[cost]]="",characteristics_experiment_data[[#This Row],[time]]&gt;20000),20000,characteristics_experiment_data[[#This Row],[time]])</f>
        <v>611</v>
      </c>
      <c r="I2" s="8" t="s">
        <v>34</v>
      </c>
      <c r="J2" s="9" t="s">
        <v>35</v>
      </c>
    </row>
    <row r="3" spans="1:15" x14ac:dyDescent="0.25">
      <c r="A3" s="1" t="s">
        <v>72</v>
      </c>
      <c r="B3" s="1" t="s">
        <v>5</v>
      </c>
      <c r="C3">
        <v>450</v>
      </c>
      <c r="D3">
        <v>329</v>
      </c>
      <c r="E3">
        <f>IF(OR(characteristics_experiment_data[[#This Row],[cost]]="",characteristics_experiment_data[[#This Row],[time]]&gt;20000),20000,characteristics_experiment_data[[#This Row],[time]])</f>
        <v>329</v>
      </c>
      <c r="I3" s="8" t="s">
        <v>36</v>
      </c>
      <c r="J3" s="10">
        <f ca="1">TODAY()</f>
        <v>44000</v>
      </c>
    </row>
    <row r="4" spans="1:15" x14ac:dyDescent="0.25">
      <c r="A4" s="1" t="s">
        <v>72</v>
      </c>
      <c r="B4" s="1" t="s">
        <v>5</v>
      </c>
      <c r="C4">
        <v>438</v>
      </c>
      <c r="D4">
        <v>350</v>
      </c>
      <c r="E4">
        <f>IF(OR(characteristics_experiment_data[[#This Row],[cost]]="",characteristics_experiment_data[[#This Row],[time]]&gt;20000),20000,characteristics_experiment_data[[#This Row],[time]])</f>
        <v>350</v>
      </c>
    </row>
    <row r="5" spans="1:15" ht="15" customHeight="1" x14ac:dyDescent="0.25">
      <c r="A5" s="1" t="s">
        <v>72</v>
      </c>
      <c r="B5" s="1" t="s">
        <v>5</v>
      </c>
      <c r="C5">
        <v>382</v>
      </c>
      <c r="D5">
        <v>1820</v>
      </c>
      <c r="E5">
        <f>IF(OR(characteristics_experiment_data[[#This Row],[cost]]="",characteristics_experiment_data[[#This Row],[time]]&gt;20000),20000,characteristics_experiment_data[[#This Row],[time]])</f>
        <v>1820</v>
      </c>
      <c r="I5" t="s">
        <v>41</v>
      </c>
      <c r="J5" t="s">
        <v>72</v>
      </c>
      <c r="K5" t="s">
        <v>73</v>
      </c>
      <c r="L5" t="s">
        <v>74</v>
      </c>
      <c r="M5" t="s">
        <v>75</v>
      </c>
      <c r="N5" t="s">
        <v>76</v>
      </c>
      <c r="O5" t="s">
        <v>46</v>
      </c>
    </row>
    <row r="6" spans="1:15" x14ac:dyDescent="0.25">
      <c r="A6" s="1" t="s">
        <v>72</v>
      </c>
      <c r="B6" s="1" t="s">
        <v>5</v>
      </c>
      <c r="C6">
        <v>416</v>
      </c>
      <c r="D6">
        <v>349</v>
      </c>
      <c r="E6">
        <f>IF(OR(characteristics_experiment_data[[#This Row],[cost]]="",characteristics_experiment_data[[#This Row],[time]]&gt;20000),20000,characteristics_experiment_data[[#This Row],[time]])</f>
        <v>349</v>
      </c>
      <c r="I6" t="s">
        <v>5</v>
      </c>
      <c r="J6" s="5">
        <f t="shared" ref="J6:N10" si="0">IFERROR(AVERAGEIFS($E:$E,$B:$B,$I6,$A:$A,J$5),20000)</f>
        <v>517.70000000000005</v>
      </c>
      <c r="K6" s="5">
        <f t="shared" si="0"/>
        <v>392</v>
      </c>
      <c r="L6" s="5">
        <f t="shared" si="0"/>
        <v>3039.1</v>
      </c>
      <c r="M6" s="5">
        <f t="shared" si="0"/>
        <v>18586.8</v>
      </c>
      <c r="N6" s="5">
        <f t="shared" si="0"/>
        <v>20000</v>
      </c>
      <c r="O6" s="5">
        <f>AVERAGE(Table6[[#This Row],[Average Degree 1]:[Average Degree 5]])</f>
        <v>8507.119999999999</v>
      </c>
    </row>
    <row r="7" spans="1:15" x14ac:dyDescent="0.25">
      <c r="A7" s="1" t="s">
        <v>72</v>
      </c>
      <c r="B7" s="1" t="s">
        <v>5</v>
      </c>
      <c r="C7">
        <v>442</v>
      </c>
      <c r="D7">
        <v>326</v>
      </c>
      <c r="E7">
        <f>IF(OR(characteristics_experiment_data[[#This Row],[cost]]="",characteristics_experiment_data[[#This Row],[time]]&gt;20000),20000,characteristics_experiment_data[[#This Row],[time]])</f>
        <v>326</v>
      </c>
      <c r="I7" t="s">
        <v>65</v>
      </c>
      <c r="J7" s="5">
        <f t="shared" si="0"/>
        <v>159.5</v>
      </c>
      <c r="K7" s="5">
        <f t="shared" si="0"/>
        <v>156.80000000000001</v>
      </c>
      <c r="L7" s="5">
        <f t="shared" si="0"/>
        <v>278.89999999999998</v>
      </c>
      <c r="M7" s="5">
        <f t="shared" si="0"/>
        <v>17297.5</v>
      </c>
      <c r="N7" s="5">
        <f t="shared" si="0"/>
        <v>20000</v>
      </c>
      <c r="O7" s="5">
        <f>AVERAGE(Table6[[#This Row],[Average Degree 1]:[Average Degree 5]])</f>
        <v>7578.5399999999991</v>
      </c>
    </row>
    <row r="8" spans="1:15" x14ac:dyDescent="0.25">
      <c r="A8" s="1" t="s">
        <v>72</v>
      </c>
      <c r="B8" s="1" t="s">
        <v>5</v>
      </c>
      <c r="C8">
        <v>401</v>
      </c>
      <c r="D8">
        <v>369</v>
      </c>
      <c r="E8">
        <f>IF(OR(characteristics_experiment_data[[#This Row],[cost]]="",characteristics_experiment_data[[#This Row],[time]]&gt;20000),20000,characteristics_experiment_data[[#This Row],[time]])</f>
        <v>369</v>
      </c>
      <c r="I8" t="s">
        <v>64</v>
      </c>
      <c r="J8" s="5">
        <f t="shared" si="0"/>
        <v>123.4</v>
      </c>
      <c r="K8" s="5">
        <f t="shared" si="0"/>
        <v>141.6</v>
      </c>
      <c r="L8" s="5">
        <f t="shared" si="0"/>
        <v>270.2</v>
      </c>
      <c r="M8" s="5">
        <f t="shared" si="0"/>
        <v>17357.599999999999</v>
      </c>
      <c r="N8" s="5">
        <f t="shared" si="0"/>
        <v>20000</v>
      </c>
      <c r="O8" s="5">
        <f>AVERAGE(Table6[[#This Row],[Average Degree 1]:[Average Degree 5]])</f>
        <v>7578.56</v>
      </c>
    </row>
    <row r="9" spans="1:15" x14ac:dyDescent="0.25">
      <c r="A9" s="1" t="s">
        <v>72</v>
      </c>
      <c r="B9" s="1" t="s">
        <v>5</v>
      </c>
      <c r="C9">
        <v>458</v>
      </c>
      <c r="D9">
        <v>365</v>
      </c>
      <c r="E9">
        <f>IF(OR(characteristics_experiment_data[[#This Row],[cost]]="",characteristics_experiment_data[[#This Row],[time]]&gt;20000),20000,characteristics_experiment_data[[#This Row],[time]])</f>
        <v>365</v>
      </c>
      <c r="I9" t="s">
        <v>62</v>
      </c>
      <c r="J9" s="5">
        <f t="shared" si="0"/>
        <v>62.7</v>
      </c>
      <c r="K9" s="5">
        <f t="shared" si="0"/>
        <v>56.4</v>
      </c>
      <c r="L9" s="5">
        <f t="shared" si="0"/>
        <v>88.7</v>
      </c>
      <c r="M9" s="5">
        <f t="shared" si="0"/>
        <v>4847.2</v>
      </c>
      <c r="N9" s="5">
        <f t="shared" si="0"/>
        <v>17843.8</v>
      </c>
      <c r="O9" s="5">
        <f>AVERAGE(Table6[[#This Row],[Average Degree 1]:[Average Degree 5]])</f>
        <v>4579.76</v>
      </c>
    </row>
    <row r="10" spans="1:15" x14ac:dyDescent="0.25">
      <c r="A10" s="1" t="s">
        <v>72</v>
      </c>
      <c r="B10" s="1" t="s">
        <v>5</v>
      </c>
      <c r="C10">
        <v>398</v>
      </c>
      <c r="D10">
        <v>338</v>
      </c>
      <c r="E10">
        <f>IF(OR(characteristics_experiment_data[[#This Row],[cost]]="",characteristics_experiment_data[[#This Row],[time]]&gt;20000),20000,characteristics_experiment_data[[#This Row],[time]])</f>
        <v>338</v>
      </c>
      <c r="I10" t="s">
        <v>63</v>
      </c>
      <c r="J10" s="5">
        <f t="shared" si="0"/>
        <v>34.4</v>
      </c>
      <c r="K10" s="5">
        <f t="shared" si="0"/>
        <v>29.3</v>
      </c>
      <c r="L10" s="5">
        <f t="shared" si="0"/>
        <v>27.7</v>
      </c>
      <c r="M10" s="5">
        <f t="shared" si="0"/>
        <v>20000</v>
      </c>
      <c r="N10" s="5">
        <f t="shared" si="0"/>
        <v>20000</v>
      </c>
      <c r="O10" s="5">
        <f>AVERAGE(Table6[[#This Row],[Average Degree 1]:[Average Degree 5]])</f>
        <v>8018.2800000000007</v>
      </c>
    </row>
    <row r="11" spans="1:15" x14ac:dyDescent="0.25">
      <c r="A11" s="1" t="s">
        <v>72</v>
      </c>
      <c r="B11" s="1" t="s">
        <v>5</v>
      </c>
      <c r="C11">
        <v>372</v>
      </c>
      <c r="D11">
        <v>320</v>
      </c>
      <c r="E11">
        <f>IF(OR(characteristics_experiment_data[[#This Row],[cost]]="",characteristics_experiment_data[[#This Row],[time]]&gt;20000),20000,characteristics_experiment_data[[#This Row],[time]])</f>
        <v>320</v>
      </c>
      <c r="J11" s="5"/>
      <c r="K11" s="5"/>
      <c r="L11" s="5"/>
      <c r="M11" s="5"/>
      <c r="N11" s="5"/>
    </row>
    <row r="12" spans="1:15" x14ac:dyDescent="0.25">
      <c r="A12" s="1" t="s">
        <v>72</v>
      </c>
      <c r="B12" s="1" t="s">
        <v>65</v>
      </c>
      <c r="C12">
        <v>397</v>
      </c>
      <c r="D12">
        <v>80</v>
      </c>
      <c r="E12">
        <f>IF(OR(characteristics_experiment_data[[#This Row],[cost]]="",characteristics_experiment_data[[#This Row],[time]]&gt;20000),20000,characteristics_experiment_data[[#This Row],[time]])</f>
        <v>80</v>
      </c>
      <c r="I12" t="s">
        <v>41</v>
      </c>
      <c r="J12" s="5" t="s">
        <v>15</v>
      </c>
      <c r="K12" s="5" t="s">
        <v>16</v>
      </c>
      <c r="L12" s="5" t="s">
        <v>17</v>
      </c>
      <c r="M12" s="5" t="s">
        <v>18</v>
      </c>
      <c r="N12" s="5" t="s">
        <v>19</v>
      </c>
      <c r="O12" t="s">
        <v>46</v>
      </c>
    </row>
    <row r="13" spans="1:15" ht="15" customHeight="1" x14ac:dyDescent="0.25">
      <c r="A13" s="1" t="s">
        <v>72</v>
      </c>
      <c r="B13" s="1" t="s">
        <v>65</v>
      </c>
      <c r="C13">
        <v>382</v>
      </c>
      <c r="D13">
        <v>133</v>
      </c>
      <c r="E13">
        <f>IF(OR(characteristics_experiment_data[[#This Row],[cost]]="",characteristics_experiment_data[[#This Row],[time]]&gt;20000),20000,characteristics_experiment_data[[#This Row],[time]])</f>
        <v>133</v>
      </c>
      <c r="I13" t="s">
        <v>5</v>
      </c>
      <c r="J13" s="5">
        <f t="shared" ref="J13:N17" si="1">IFERROR(AVERAGEIFS($E:$E,$B:$B,$I13,$A:$A,J$12),20000)</f>
        <v>7176.7</v>
      </c>
      <c r="K13" s="5">
        <f t="shared" si="1"/>
        <v>19038.5</v>
      </c>
      <c r="L13" s="5">
        <f t="shared" si="1"/>
        <v>20000</v>
      </c>
      <c r="M13" s="5">
        <f t="shared" si="1"/>
        <v>18062.2</v>
      </c>
      <c r="N13" s="5">
        <f t="shared" si="1"/>
        <v>20000</v>
      </c>
      <c r="O13" s="5">
        <f>AVERAGE(Table7[[#This Row],[Chokepoints 1]:[Chokepoints 5]])</f>
        <v>16855.48</v>
      </c>
    </row>
    <row r="14" spans="1:15" x14ac:dyDescent="0.25">
      <c r="A14" s="1" t="s">
        <v>72</v>
      </c>
      <c r="B14" s="1" t="s">
        <v>65</v>
      </c>
      <c r="C14">
        <v>437</v>
      </c>
      <c r="D14">
        <v>217</v>
      </c>
      <c r="E14">
        <f>IF(OR(characteristics_experiment_data[[#This Row],[cost]]="",characteristics_experiment_data[[#This Row],[time]]&gt;20000),20000,characteristics_experiment_data[[#This Row],[time]])</f>
        <v>217</v>
      </c>
      <c r="I14" t="s">
        <v>65</v>
      </c>
      <c r="J14" s="5">
        <f t="shared" si="1"/>
        <v>2392.6999999999998</v>
      </c>
      <c r="K14" s="5">
        <f t="shared" si="1"/>
        <v>10370.5</v>
      </c>
      <c r="L14" s="5">
        <f t="shared" si="1"/>
        <v>15395.2</v>
      </c>
      <c r="M14" s="5">
        <f t="shared" si="1"/>
        <v>20000</v>
      </c>
      <c r="N14" s="5">
        <f t="shared" si="1"/>
        <v>20000</v>
      </c>
      <c r="O14" s="5">
        <f>AVERAGE(Table7[[#This Row],[Chokepoints 1]:[Chokepoints 5]])</f>
        <v>13631.679999999998</v>
      </c>
    </row>
    <row r="15" spans="1:15" x14ac:dyDescent="0.25">
      <c r="A15" s="1" t="s">
        <v>72</v>
      </c>
      <c r="B15" s="1" t="s">
        <v>65</v>
      </c>
      <c r="C15">
        <v>418</v>
      </c>
      <c r="D15">
        <v>212</v>
      </c>
      <c r="E15">
        <f>IF(OR(characteristics_experiment_data[[#This Row],[cost]]="",characteristics_experiment_data[[#This Row],[time]]&gt;20000),20000,characteristics_experiment_data[[#This Row],[time]])</f>
        <v>212</v>
      </c>
      <c r="I15" t="s">
        <v>64</v>
      </c>
      <c r="J15" s="5">
        <f t="shared" si="1"/>
        <v>2518.1</v>
      </c>
      <c r="K15" s="5">
        <f t="shared" si="1"/>
        <v>9182.6</v>
      </c>
      <c r="L15" s="5">
        <f t="shared" si="1"/>
        <v>13738.3</v>
      </c>
      <c r="M15" s="5">
        <f t="shared" si="1"/>
        <v>20000</v>
      </c>
      <c r="N15" s="5">
        <f t="shared" si="1"/>
        <v>20000</v>
      </c>
      <c r="O15" s="5">
        <f>AVERAGE(Table7[[#This Row],[Chokepoints 1]:[Chokepoints 5]])</f>
        <v>13087.8</v>
      </c>
    </row>
    <row r="16" spans="1:15" x14ac:dyDescent="0.25">
      <c r="A16" s="1" t="s">
        <v>72</v>
      </c>
      <c r="B16" s="1" t="s">
        <v>65</v>
      </c>
      <c r="C16">
        <v>393</v>
      </c>
      <c r="D16">
        <v>75</v>
      </c>
      <c r="E16">
        <f>IF(OR(characteristics_experiment_data[[#This Row],[cost]]="",characteristics_experiment_data[[#This Row],[time]]&gt;20000),20000,characteristics_experiment_data[[#This Row],[time]])</f>
        <v>75</v>
      </c>
      <c r="I16" t="s">
        <v>62</v>
      </c>
      <c r="J16" s="5">
        <f t="shared" si="1"/>
        <v>253.4</v>
      </c>
      <c r="K16" s="5">
        <f t="shared" si="1"/>
        <v>124.4</v>
      </c>
      <c r="L16" s="5">
        <f t="shared" si="1"/>
        <v>10029.299999999999</v>
      </c>
      <c r="M16" s="5">
        <f t="shared" si="1"/>
        <v>11598.8</v>
      </c>
      <c r="N16" s="5">
        <f t="shared" si="1"/>
        <v>15591.8</v>
      </c>
      <c r="O16" s="5">
        <f>AVERAGE(Table7[[#This Row],[Chokepoints 1]:[Chokepoints 5]])</f>
        <v>7519.5399999999991</v>
      </c>
    </row>
    <row r="17" spans="1:15" x14ac:dyDescent="0.25">
      <c r="A17" s="1" t="s">
        <v>72</v>
      </c>
      <c r="B17" s="1" t="s">
        <v>65</v>
      </c>
      <c r="C17">
        <v>433</v>
      </c>
      <c r="D17">
        <v>199</v>
      </c>
      <c r="E17">
        <f>IF(OR(characteristics_experiment_data[[#This Row],[cost]]="",characteristics_experiment_data[[#This Row],[time]]&gt;20000),20000,characteristics_experiment_data[[#This Row],[time]])</f>
        <v>199</v>
      </c>
      <c r="I17" t="s">
        <v>63</v>
      </c>
      <c r="J17" s="5">
        <f t="shared" si="1"/>
        <v>107.66666666666667</v>
      </c>
      <c r="K17" s="5">
        <f t="shared" si="1"/>
        <v>1429.65</v>
      </c>
      <c r="L17" s="5">
        <f t="shared" si="1"/>
        <v>7197.75</v>
      </c>
      <c r="M17" s="5">
        <f t="shared" si="1"/>
        <v>5758.916666666667</v>
      </c>
      <c r="N17" s="5">
        <f t="shared" si="1"/>
        <v>11243.09090909091</v>
      </c>
      <c r="O17" s="5">
        <f>AVERAGE(Table7[[#This Row],[Chokepoints 1]:[Chokepoints 5]])</f>
        <v>5147.4148484848483</v>
      </c>
    </row>
    <row r="18" spans="1:15" x14ac:dyDescent="0.25">
      <c r="A18" s="1" t="s">
        <v>72</v>
      </c>
      <c r="B18" s="1" t="s">
        <v>65</v>
      </c>
      <c r="C18">
        <v>451</v>
      </c>
      <c r="D18">
        <v>343</v>
      </c>
      <c r="E18">
        <f>IF(OR(characteristics_experiment_data[[#This Row],[cost]]="",characteristics_experiment_data[[#This Row],[time]]&gt;20000),20000,characteristics_experiment_data[[#This Row],[time]])</f>
        <v>343</v>
      </c>
      <c r="J18" s="5"/>
      <c r="K18" s="5"/>
      <c r="L18" s="5"/>
      <c r="M18" s="5"/>
      <c r="N18" s="5"/>
    </row>
    <row r="19" spans="1:15" x14ac:dyDescent="0.25">
      <c r="A19" s="1" t="s">
        <v>72</v>
      </c>
      <c r="B19" s="1" t="s">
        <v>65</v>
      </c>
      <c r="C19">
        <v>412</v>
      </c>
      <c r="D19">
        <v>100</v>
      </c>
      <c r="E19">
        <f>IF(OR(characteristics_experiment_data[[#This Row],[cost]]="",characteristics_experiment_data[[#This Row],[time]]&gt;20000),20000,characteristics_experiment_data[[#This Row],[time]])</f>
        <v>100</v>
      </c>
      <c r="I19" t="s">
        <v>41</v>
      </c>
      <c r="J19" s="5" t="s">
        <v>20</v>
      </c>
      <c r="K19" s="5" t="s">
        <v>21</v>
      </c>
      <c r="L19" s="5" t="s">
        <v>22</v>
      </c>
      <c r="M19" s="5" t="s">
        <v>23</v>
      </c>
      <c r="N19" s="5" t="s">
        <v>24</v>
      </c>
      <c r="O19" t="s">
        <v>46</v>
      </c>
    </row>
    <row r="20" spans="1:15" x14ac:dyDescent="0.25">
      <c r="A20" s="1" t="s">
        <v>72</v>
      </c>
      <c r="B20" s="1" t="s">
        <v>65</v>
      </c>
      <c r="C20">
        <v>407</v>
      </c>
      <c r="D20">
        <v>80</v>
      </c>
      <c r="E20">
        <f>IF(OR(characteristics_experiment_data[[#This Row],[cost]]="",characteristics_experiment_data[[#This Row],[time]]&gt;20000),20000,characteristics_experiment_data[[#This Row],[time]])</f>
        <v>80</v>
      </c>
      <c r="I20" t="s">
        <v>5</v>
      </c>
      <c r="J20" s="5">
        <f t="shared" ref="J20:N24" si="2">IFERROR(AVERAGEIFS($E:$E,$B:$B,$I20,$A:$A,J$19),20000)</f>
        <v>12651</v>
      </c>
      <c r="K20" s="5">
        <f t="shared" si="2"/>
        <v>16113.9</v>
      </c>
      <c r="L20" s="5">
        <f t="shared" si="2"/>
        <v>10644.3</v>
      </c>
      <c r="M20" s="5">
        <f t="shared" si="2"/>
        <v>10946.3</v>
      </c>
      <c r="N20" s="5">
        <f t="shared" si="2"/>
        <v>17247.8</v>
      </c>
      <c r="O20" s="5">
        <f>AVERAGE(Table8[[#This Row],[Corridors 1]:[Corridors 5]])</f>
        <v>13520.66</v>
      </c>
    </row>
    <row r="21" spans="1:15" x14ac:dyDescent="0.25">
      <c r="A21" s="1" t="s">
        <v>72</v>
      </c>
      <c r="B21" s="1" t="s">
        <v>65</v>
      </c>
      <c r="C21">
        <v>419</v>
      </c>
      <c r="D21">
        <v>156</v>
      </c>
      <c r="E21">
        <f>IF(OR(characteristics_experiment_data[[#This Row],[cost]]="",characteristics_experiment_data[[#This Row],[time]]&gt;20000),20000,characteristics_experiment_data[[#This Row],[time]])</f>
        <v>156</v>
      </c>
      <c r="I21" t="s">
        <v>65</v>
      </c>
      <c r="J21" s="5">
        <f t="shared" si="2"/>
        <v>8249.5</v>
      </c>
      <c r="K21" s="5">
        <f t="shared" si="2"/>
        <v>13336.7</v>
      </c>
      <c r="L21" s="5">
        <f t="shared" si="2"/>
        <v>12825</v>
      </c>
      <c r="M21" s="5">
        <f t="shared" si="2"/>
        <v>13454.4</v>
      </c>
      <c r="N21" s="5">
        <f t="shared" si="2"/>
        <v>10144.6</v>
      </c>
      <c r="O21" s="5">
        <f>AVERAGE(Table8[[#This Row],[Corridors 1]:[Corridors 5]])</f>
        <v>11602.039999999999</v>
      </c>
    </row>
    <row r="22" spans="1:15" x14ac:dyDescent="0.25">
      <c r="A22" s="1" t="s">
        <v>72</v>
      </c>
      <c r="B22" s="1" t="s">
        <v>64</v>
      </c>
      <c r="C22">
        <v>449</v>
      </c>
      <c r="D22">
        <v>117</v>
      </c>
      <c r="E22">
        <f>IF(OR(characteristics_experiment_data[[#This Row],[cost]]="",characteristics_experiment_data[[#This Row],[time]]&gt;20000),20000,characteristics_experiment_data[[#This Row],[time]])</f>
        <v>117</v>
      </c>
      <c r="I22" t="s">
        <v>64</v>
      </c>
      <c r="J22" s="5">
        <f t="shared" si="2"/>
        <v>10361.5</v>
      </c>
      <c r="K22" s="5">
        <f t="shared" si="2"/>
        <v>11246.7</v>
      </c>
      <c r="L22" s="5">
        <f t="shared" si="2"/>
        <v>13101.8</v>
      </c>
      <c r="M22" s="5">
        <f t="shared" si="2"/>
        <v>12536.7</v>
      </c>
      <c r="N22" s="5">
        <f t="shared" si="2"/>
        <v>17950.7</v>
      </c>
      <c r="O22" s="5">
        <f>AVERAGE(Table8[[#This Row],[Corridors 1]:[Corridors 5]])</f>
        <v>13039.48</v>
      </c>
    </row>
    <row r="23" spans="1:15" x14ac:dyDescent="0.25">
      <c r="A23" s="1" t="s">
        <v>72</v>
      </c>
      <c r="B23" s="1" t="s">
        <v>64</v>
      </c>
      <c r="C23">
        <v>419</v>
      </c>
      <c r="D23">
        <v>117</v>
      </c>
      <c r="E23">
        <f>IF(OR(characteristics_experiment_data[[#This Row],[cost]]="",characteristics_experiment_data[[#This Row],[time]]&gt;20000),20000,characteristics_experiment_data[[#This Row],[time]])</f>
        <v>117</v>
      </c>
      <c r="I23" t="s">
        <v>62</v>
      </c>
      <c r="J23" s="5">
        <f t="shared" si="2"/>
        <v>2362</v>
      </c>
      <c r="K23" s="5">
        <f t="shared" si="2"/>
        <v>4951.2</v>
      </c>
      <c r="L23" s="5">
        <f t="shared" si="2"/>
        <v>1358.5</v>
      </c>
      <c r="M23" s="5">
        <f t="shared" si="2"/>
        <v>2281.8000000000002</v>
      </c>
      <c r="N23" s="5">
        <f t="shared" si="2"/>
        <v>942.8</v>
      </c>
      <c r="O23" s="5">
        <f>AVERAGE(Table8[[#This Row],[Corridors 1]:[Corridors 5]])</f>
        <v>2379.2599999999998</v>
      </c>
    </row>
    <row r="24" spans="1:15" x14ac:dyDescent="0.25">
      <c r="A24" s="1" t="s">
        <v>72</v>
      </c>
      <c r="B24" s="1" t="s">
        <v>64</v>
      </c>
      <c r="C24">
        <v>380</v>
      </c>
      <c r="D24">
        <v>88</v>
      </c>
      <c r="E24">
        <f>IF(OR(characteristics_experiment_data[[#This Row],[cost]]="",characteristics_experiment_data[[#This Row],[time]]&gt;20000),20000,characteristics_experiment_data[[#This Row],[time]])</f>
        <v>88</v>
      </c>
      <c r="I24" t="s">
        <v>63</v>
      </c>
      <c r="J24" s="5">
        <f t="shared" si="2"/>
        <v>5389.4666666666662</v>
      </c>
      <c r="K24" s="5">
        <f t="shared" si="2"/>
        <v>5113.333333333333</v>
      </c>
      <c r="L24" s="5">
        <f t="shared" si="2"/>
        <v>1869</v>
      </c>
      <c r="M24" s="5">
        <f t="shared" si="2"/>
        <v>5126</v>
      </c>
      <c r="N24" s="5">
        <f t="shared" si="2"/>
        <v>4031.2</v>
      </c>
      <c r="O24" s="5">
        <f>AVERAGE(Table8[[#This Row],[Corridors 1]:[Corridors 5]])</f>
        <v>4305.8</v>
      </c>
    </row>
    <row r="25" spans="1:15" x14ac:dyDescent="0.25">
      <c r="A25" s="1" t="s">
        <v>72</v>
      </c>
      <c r="B25" s="1" t="s">
        <v>64</v>
      </c>
      <c r="C25">
        <v>389</v>
      </c>
      <c r="D25">
        <v>190</v>
      </c>
      <c r="E25">
        <f>IF(OR(characteristics_experiment_data[[#This Row],[cost]]="",characteristics_experiment_data[[#This Row],[time]]&gt;20000),20000,characteristics_experiment_data[[#This Row],[time]])</f>
        <v>190</v>
      </c>
      <c r="J25" s="5"/>
      <c r="K25" s="5"/>
      <c r="L25" s="5"/>
      <c r="M25" s="5"/>
      <c r="N25" s="5"/>
    </row>
    <row r="26" spans="1:15" x14ac:dyDescent="0.25">
      <c r="A26" s="1" t="s">
        <v>72</v>
      </c>
      <c r="B26" s="1" t="s">
        <v>64</v>
      </c>
      <c r="C26">
        <v>372</v>
      </c>
      <c r="D26">
        <v>108</v>
      </c>
      <c r="E26">
        <f>IF(OR(characteristics_experiment_data[[#This Row],[cost]]="",characteristics_experiment_data[[#This Row],[time]]&gt;20000),20000,characteristics_experiment_data[[#This Row],[time]])</f>
        <v>108</v>
      </c>
      <c r="I26" t="s">
        <v>41</v>
      </c>
      <c r="J26" s="5" t="s">
        <v>25</v>
      </c>
      <c r="K26" s="5" t="s">
        <v>26</v>
      </c>
      <c r="L26" s="5" t="s">
        <v>27</v>
      </c>
      <c r="M26" s="5" t="s">
        <v>28</v>
      </c>
      <c r="N26" s="5" t="s">
        <v>29</v>
      </c>
      <c r="O26" t="s">
        <v>46</v>
      </c>
    </row>
    <row r="27" spans="1:15" x14ac:dyDescent="0.25">
      <c r="A27" s="1" t="s">
        <v>72</v>
      </c>
      <c r="B27" s="1" t="s">
        <v>64</v>
      </c>
      <c r="C27">
        <v>409</v>
      </c>
      <c r="D27">
        <v>87</v>
      </c>
      <c r="E27">
        <f>IF(OR(characteristics_experiment_data[[#This Row],[cost]]="",characteristics_experiment_data[[#This Row],[time]]&gt;20000),20000,characteristics_experiment_data[[#This Row],[time]])</f>
        <v>87</v>
      </c>
      <c r="I27" t="s">
        <v>5</v>
      </c>
      <c r="J27" s="5">
        <f t="shared" ref="J27:N31" si="3">IFERROR(AVERAGEIFS($E:$E,$B:$B,$I27,$A:$A,J$26),20000)</f>
        <v>2414.5</v>
      </c>
      <c r="K27" s="5">
        <f t="shared" si="3"/>
        <v>7122.8</v>
      </c>
      <c r="L27" s="5">
        <f t="shared" si="3"/>
        <v>14089.4</v>
      </c>
      <c r="M27" s="5">
        <f t="shared" si="3"/>
        <v>4889.1000000000004</v>
      </c>
      <c r="N27" s="5">
        <f t="shared" si="3"/>
        <v>12960.9</v>
      </c>
      <c r="O27" s="5">
        <f>AVERAGE(Table9[[#This Row],[Overlapping Waypoints 1]:[Overlapping Waypoints 5]])</f>
        <v>8295.34</v>
      </c>
    </row>
    <row r="28" spans="1:15" x14ac:dyDescent="0.25">
      <c r="A28" s="1" t="s">
        <v>72</v>
      </c>
      <c r="B28" s="1" t="s">
        <v>64</v>
      </c>
      <c r="C28">
        <v>406</v>
      </c>
      <c r="D28">
        <v>103</v>
      </c>
      <c r="E28">
        <f>IF(OR(characteristics_experiment_data[[#This Row],[cost]]="",characteristics_experiment_data[[#This Row],[time]]&gt;20000),20000,characteristics_experiment_data[[#This Row],[time]])</f>
        <v>103</v>
      </c>
      <c r="I28" t="s">
        <v>65</v>
      </c>
      <c r="J28" s="5">
        <f t="shared" si="3"/>
        <v>14.5</v>
      </c>
      <c r="K28" s="5">
        <f t="shared" si="3"/>
        <v>102.3</v>
      </c>
      <c r="L28" s="5">
        <f t="shared" si="3"/>
        <v>3131</v>
      </c>
      <c r="M28" s="5">
        <f t="shared" si="3"/>
        <v>5216</v>
      </c>
      <c r="N28" s="5">
        <f t="shared" si="3"/>
        <v>17295.2</v>
      </c>
      <c r="O28" s="5">
        <f>AVERAGE(Table9[[#This Row],[Overlapping Waypoints 1]:[Overlapping Waypoints 5]])</f>
        <v>5151.8</v>
      </c>
    </row>
    <row r="29" spans="1:15" x14ac:dyDescent="0.25">
      <c r="A29" s="1" t="s">
        <v>72</v>
      </c>
      <c r="B29" s="1" t="s">
        <v>64</v>
      </c>
      <c r="C29">
        <v>429</v>
      </c>
      <c r="D29">
        <v>113</v>
      </c>
      <c r="E29">
        <f>IF(OR(characteristics_experiment_data[[#This Row],[cost]]="",characteristics_experiment_data[[#This Row],[time]]&gt;20000),20000,characteristics_experiment_data[[#This Row],[time]])</f>
        <v>113</v>
      </c>
      <c r="I29" t="s">
        <v>64</v>
      </c>
      <c r="J29" s="5">
        <f t="shared" si="3"/>
        <v>633.20000000000005</v>
      </c>
      <c r="K29" s="5">
        <f t="shared" si="3"/>
        <v>1610.8</v>
      </c>
      <c r="L29" s="5">
        <f t="shared" si="3"/>
        <v>1189.3</v>
      </c>
      <c r="M29" s="5">
        <f t="shared" si="3"/>
        <v>1171.4000000000001</v>
      </c>
      <c r="N29" s="5">
        <f t="shared" si="3"/>
        <v>2319.5</v>
      </c>
      <c r="O29" s="5">
        <f>AVERAGE(Table9[[#This Row],[Overlapping Waypoints 1]:[Overlapping Waypoints 5]])</f>
        <v>1384.8400000000001</v>
      </c>
    </row>
    <row r="30" spans="1:15" x14ac:dyDescent="0.25">
      <c r="A30" s="1" t="s">
        <v>72</v>
      </c>
      <c r="B30" s="1" t="s">
        <v>64</v>
      </c>
      <c r="C30">
        <v>376</v>
      </c>
      <c r="D30">
        <v>206</v>
      </c>
      <c r="E30">
        <f>IF(OR(characteristics_experiment_data[[#This Row],[cost]]="",characteristics_experiment_data[[#This Row],[time]]&gt;20000),20000,characteristics_experiment_data[[#This Row],[time]])</f>
        <v>206</v>
      </c>
      <c r="I30" t="s">
        <v>62</v>
      </c>
      <c r="J30" s="5">
        <f t="shared" si="3"/>
        <v>65.3</v>
      </c>
      <c r="K30" s="5">
        <f t="shared" si="3"/>
        <v>115.6</v>
      </c>
      <c r="L30" s="5">
        <f t="shared" si="3"/>
        <v>112.4</v>
      </c>
      <c r="M30" s="5">
        <f t="shared" si="3"/>
        <v>201</v>
      </c>
      <c r="N30" s="5">
        <f t="shared" si="3"/>
        <v>614.9</v>
      </c>
      <c r="O30" s="5">
        <f>AVERAGE(Table9[[#This Row],[Overlapping Waypoints 1]:[Overlapping Waypoints 5]])</f>
        <v>221.83999999999997</v>
      </c>
    </row>
    <row r="31" spans="1:15" x14ac:dyDescent="0.25">
      <c r="A31" s="1" t="s">
        <v>72</v>
      </c>
      <c r="B31" s="1" t="s">
        <v>64</v>
      </c>
      <c r="C31">
        <v>445</v>
      </c>
      <c r="D31">
        <v>105</v>
      </c>
      <c r="E31">
        <f>IF(OR(characteristics_experiment_data[[#This Row],[cost]]="",characteristics_experiment_data[[#This Row],[time]]&gt;20000),20000,characteristics_experiment_data[[#This Row],[time]])</f>
        <v>105</v>
      </c>
      <c r="I31" t="s">
        <v>63</v>
      </c>
      <c r="J31" s="5">
        <f t="shared" si="3"/>
        <v>36.4</v>
      </c>
      <c r="K31" s="5">
        <f t="shared" si="3"/>
        <v>31.7</v>
      </c>
      <c r="L31" s="5">
        <f t="shared" si="3"/>
        <v>35.700000000000003</v>
      </c>
      <c r="M31" s="5">
        <f t="shared" si="3"/>
        <v>45.9</v>
      </c>
      <c r="N31" s="5">
        <f t="shared" si="3"/>
        <v>45.9</v>
      </c>
      <c r="O31" s="5">
        <f>AVERAGE(Table9[[#This Row],[Overlapping Waypoints 1]:[Overlapping Waypoints 5]])</f>
        <v>39.119999999999997</v>
      </c>
    </row>
    <row r="32" spans="1:15" x14ac:dyDescent="0.25">
      <c r="A32" s="1" t="s">
        <v>72</v>
      </c>
      <c r="B32" s="1" t="s">
        <v>63</v>
      </c>
      <c r="C32">
        <v>450</v>
      </c>
      <c r="D32">
        <v>36</v>
      </c>
      <c r="E32" s="1">
        <f>IF(OR(characteristics_experiment_data[[#This Row],[cost]]="",characteristics_experiment_data[[#This Row],[time]]&gt;20000),20000,characteristics_experiment_data[[#This Row],[time]])</f>
        <v>36</v>
      </c>
    </row>
    <row r="33" spans="1:5" x14ac:dyDescent="0.25">
      <c r="A33" s="1" t="s">
        <v>72</v>
      </c>
      <c r="B33" s="1" t="s">
        <v>63</v>
      </c>
      <c r="C33">
        <v>393</v>
      </c>
      <c r="D33">
        <v>33</v>
      </c>
      <c r="E33" s="1">
        <f>IF(OR(characteristics_experiment_data[[#This Row],[cost]]="",characteristics_experiment_data[[#This Row],[time]]&gt;20000),20000,characteristics_experiment_data[[#This Row],[time]])</f>
        <v>33</v>
      </c>
    </row>
    <row r="34" spans="1:5" x14ac:dyDescent="0.25">
      <c r="A34" s="1" t="s">
        <v>72</v>
      </c>
      <c r="B34" s="1" t="s">
        <v>63</v>
      </c>
      <c r="C34">
        <v>484</v>
      </c>
      <c r="D34">
        <v>32</v>
      </c>
      <c r="E34" s="1">
        <f>IF(OR(characteristics_experiment_data[[#This Row],[cost]]="",characteristics_experiment_data[[#This Row],[time]]&gt;20000),20000,characteristics_experiment_data[[#This Row],[time]])</f>
        <v>32</v>
      </c>
    </row>
    <row r="35" spans="1:5" x14ac:dyDescent="0.25">
      <c r="A35" s="1" t="s">
        <v>72</v>
      </c>
      <c r="B35" s="1" t="s">
        <v>63</v>
      </c>
      <c r="C35">
        <v>470</v>
      </c>
      <c r="D35">
        <v>39</v>
      </c>
      <c r="E35" s="1">
        <f>IF(OR(characteristics_experiment_data[[#This Row],[cost]]="",characteristics_experiment_data[[#This Row],[time]]&gt;20000),20000,characteristics_experiment_data[[#This Row],[time]])</f>
        <v>39</v>
      </c>
    </row>
    <row r="36" spans="1:5" x14ac:dyDescent="0.25">
      <c r="A36" s="1" t="s">
        <v>72</v>
      </c>
      <c r="B36" s="1" t="s">
        <v>63</v>
      </c>
      <c r="C36">
        <v>475</v>
      </c>
      <c r="D36">
        <v>42</v>
      </c>
      <c r="E36" s="1">
        <f>IF(OR(characteristics_experiment_data[[#This Row],[cost]]="",characteristics_experiment_data[[#This Row],[time]]&gt;20000),20000,characteristics_experiment_data[[#This Row],[time]])</f>
        <v>42</v>
      </c>
    </row>
    <row r="37" spans="1:5" x14ac:dyDescent="0.25">
      <c r="A37" s="1" t="s">
        <v>72</v>
      </c>
      <c r="B37" s="1" t="s">
        <v>63</v>
      </c>
      <c r="C37">
        <v>510</v>
      </c>
      <c r="D37">
        <v>34</v>
      </c>
      <c r="E37" s="1">
        <f>IF(OR(characteristics_experiment_data[[#This Row],[cost]]="",characteristics_experiment_data[[#This Row],[time]]&gt;20000),20000,characteristics_experiment_data[[#This Row],[time]])</f>
        <v>34</v>
      </c>
    </row>
    <row r="38" spans="1:5" x14ac:dyDescent="0.25">
      <c r="A38" s="1" t="s">
        <v>72</v>
      </c>
      <c r="B38" s="1" t="s">
        <v>63</v>
      </c>
      <c r="C38">
        <v>408</v>
      </c>
      <c r="D38">
        <v>27</v>
      </c>
      <c r="E38" s="1">
        <f>IF(OR(characteristics_experiment_data[[#This Row],[cost]]="",characteristics_experiment_data[[#This Row],[time]]&gt;20000),20000,characteristics_experiment_data[[#This Row],[time]])</f>
        <v>27</v>
      </c>
    </row>
    <row r="39" spans="1:5" x14ac:dyDescent="0.25">
      <c r="A39" s="1" t="s">
        <v>72</v>
      </c>
      <c r="B39" s="1" t="s">
        <v>63</v>
      </c>
      <c r="C39">
        <v>430</v>
      </c>
      <c r="D39">
        <v>36</v>
      </c>
      <c r="E39" s="1">
        <f>IF(OR(characteristics_experiment_data[[#This Row],[cost]]="",characteristics_experiment_data[[#This Row],[time]]&gt;20000),20000,characteristics_experiment_data[[#This Row],[time]])</f>
        <v>36</v>
      </c>
    </row>
    <row r="40" spans="1:5" x14ac:dyDescent="0.25">
      <c r="A40" s="1" t="s">
        <v>72</v>
      </c>
      <c r="B40" s="1" t="s">
        <v>63</v>
      </c>
      <c r="C40">
        <v>482</v>
      </c>
      <c r="D40">
        <v>32</v>
      </c>
      <c r="E40" s="1">
        <f>IF(OR(characteristics_experiment_data[[#This Row],[cost]]="",characteristics_experiment_data[[#This Row],[time]]&gt;20000),20000,characteristics_experiment_data[[#This Row],[time]])</f>
        <v>32</v>
      </c>
    </row>
    <row r="41" spans="1:5" x14ac:dyDescent="0.25">
      <c r="A41" s="1" t="s">
        <v>72</v>
      </c>
      <c r="B41" s="1" t="s">
        <v>63</v>
      </c>
      <c r="C41">
        <v>442</v>
      </c>
      <c r="D41">
        <v>33</v>
      </c>
      <c r="E41" s="1">
        <f>IF(OR(characteristics_experiment_data[[#This Row],[cost]]="",characteristics_experiment_data[[#This Row],[time]]&gt;20000),20000,characteristics_experiment_data[[#This Row],[time]])</f>
        <v>33</v>
      </c>
    </row>
    <row r="42" spans="1:5" x14ac:dyDescent="0.25">
      <c r="A42" s="1" t="s">
        <v>72</v>
      </c>
      <c r="B42" s="1" t="s">
        <v>62</v>
      </c>
      <c r="C42">
        <v>471</v>
      </c>
      <c r="D42">
        <v>58</v>
      </c>
      <c r="E42">
        <f>IF(OR(characteristics_experiment_data[[#This Row],[cost]]="",characteristics_experiment_data[[#This Row],[time]]&gt;20000),20000,characteristics_experiment_data[[#This Row],[time]])</f>
        <v>58</v>
      </c>
    </row>
    <row r="43" spans="1:5" x14ac:dyDescent="0.25">
      <c r="A43" s="1" t="s">
        <v>72</v>
      </c>
      <c r="B43" s="1" t="s">
        <v>62</v>
      </c>
      <c r="C43">
        <v>406</v>
      </c>
      <c r="D43">
        <v>60</v>
      </c>
      <c r="E43">
        <f>IF(OR(characteristics_experiment_data[[#This Row],[cost]]="",characteristics_experiment_data[[#This Row],[time]]&gt;20000),20000,characteristics_experiment_data[[#This Row],[time]])</f>
        <v>60</v>
      </c>
    </row>
    <row r="44" spans="1:5" x14ac:dyDescent="0.25">
      <c r="A44" s="1" t="s">
        <v>72</v>
      </c>
      <c r="B44" s="1" t="s">
        <v>62</v>
      </c>
      <c r="C44">
        <v>345</v>
      </c>
      <c r="D44">
        <v>64</v>
      </c>
      <c r="E44">
        <f>IF(OR(characteristics_experiment_data[[#This Row],[cost]]="",characteristics_experiment_data[[#This Row],[time]]&gt;20000),20000,characteristics_experiment_data[[#This Row],[time]])</f>
        <v>64</v>
      </c>
    </row>
    <row r="45" spans="1:5" x14ac:dyDescent="0.25">
      <c r="A45" s="1" t="s">
        <v>72</v>
      </c>
      <c r="B45" s="1" t="s">
        <v>62</v>
      </c>
      <c r="C45">
        <v>395</v>
      </c>
      <c r="D45">
        <v>65</v>
      </c>
      <c r="E45">
        <f>IF(OR(characteristics_experiment_data[[#This Row],[cost]]="",characteristics_experiment_data[[#This Row],[time]]&gt;20000),20000,characteristics_experiment_data[[#This Row],[time]])</f>
        <v>65</v>
      </c>
    </row>
    <row r="46" spans="1:5" x14ac:dyDescent="0.25">
      <c r="A46" s="1" t="s">
        <v>72</v>
      </c>
      <c r="B46" s="1" t="s">
        <v>62</v>
      </c>
      <c r="C46">
        <v>413</v>
      </c>
      <c r="D46">
        <v>60</v>
      </c>
      <c r="E46">
        <f>IF(OR(characteristics_experiment_data[[#This Row],[cost]]="",characteristics_experiment_data[[#This Row],[time]]&gt;20000),20000,characteristics_experiment_data[[#This Row],[time]])</f>
        <v>60</v>
      </c>
    </row>
    <row r="47" spans="1:5" x14ac:dyDescent="0.25">
      <c r="A47" s="1" t="s">
        <v>72</v>
      </c>
      <c r="B47" s="1" t="s">
        <v>62</v>
      </c>
      <c r="C47">
        <v>435</v>
      </c>
      <c r="D47">
        <v>71</v>
      </c>
      <c r="E47">
        <f>IF(OR(characteristics_experiment_data[[#This Row],[cost]]="",characteristics_experiment_data[[#This Row],[time]]&gt;20000),20000,characteristics_experiment_data[[#This Row],[time]])</f>
        <v>71</v>
      </c>
    </row>
    <row r="48" spans="1:5" x14ac:dyDescent="0.25">
      <c r="A48" s="1" t="s">
        <v>72</v>
      </c>
      <c r="B48" s="1" t="s">
        <v>62</v>
      </c>
      <c r="C48">
        <v>431</v>
      </c>
      <c r="D48">
        <v>57</v>
      </c>
      <c r="E48">
        <f>IF(OR(characteristics_experiment_data[[#This Row],[cost]]="",characteristics_experiment_data[[#This Row],[time]]&gt;20000),20000,characteristics_experiment_data[[#This Row],[time]])</f>
        <v>57</v>
      </c>
    </row>
    <row r="49" spans="1:5" x14ac:dyDescent="0.25">
      <c r="A49" s="1" t="s">
        <v>72</v>
      </c>
      <c r="B49" s="1" t="s">
        <v>62</v>
      </c>
      <c r="C49">
        <v>391</v>
      </c>
      <c r="D49">
        <v>69</v>
      </c>
      <c r="E49">
        <f>IF(OR(characteristics_experiment_data[[#This Row],[cost]]="",characteristics_experiment_data[[#This Row],[time]]&gt;20000),20000,characteristics_experiment_data[[#This Row],[time]])</f>
        <v>69</v>
      </c>
    </row>
    <row r="50" spans="1:5" x14ac:dyDescent="0.25">
      <c r="A50" s="1" t="s">
        <v>72</v>
      </c>
      <c r="B50" s="1" t="s">
        <v>62</v>
      </c>
      <c r="C50">
        <v>402</v>
      </c>
      <c r="D50">
        <v>63</v>
      </c>
      <c r="E50">
        <f>IF(OR(characteristics_experiment_data[[#This Row],[cost]]="",characteristics_experiment_data[[#This Row],[time]]&gt;20000),20000,characteristics_experiment_data[[#This Row],[time]])</f>
        <v>63</v>
      </c>
    </row>
    <row r="51" spans="1:5" x14ac:dyDescent="0.25">
      <c r="A51" s="1" t="s">
        <v>72</v>
      </c>
      <c r="B51" s="1" t="s">
        <v>62</v>
      </c>
      <c r="C51">
        <v>394</v>
      </c>
      <c r="D51">
        <v>60</v>
      </c>
      <c r="E51">
        <f>IF(OR(characteristics_experiment_data[[#This Row],[cost]]="",characteristics_experiment_data[[#This Row],[time]]&gt;20000),20000,characteristics_experiment_data[[#This Row],[time]])</f>
        <v>60</v>
      </c>
    </row>
    <row r="52" spans="1:5" x14ac:dyDescent="0.25">
      <c r="A52" s="1" t="s">
        <v>73</v>
      </c>
      <c r="B52" s="1" t="s">
        <v>5</v>
      </c>
      <c r="C52">
        <v>455</v>
      </c>
      <c r="D52">
        <v>316</v>
      </c>
      <c r="E52">
        <f>IF(OR(characteristics_experiment_data[[#This Row],[cost]]="",characteristics_experiment_data[[#This Row],[time]]&gt;20000),20000,characteristics_experiment_data[[#This Row],[time]])</f>
        <v>316</v>
      </c>
    </row>
    <row r="53" spans="1:5" x14ac:dyDescent="0.25">
      <c r="A53" s="1" t="s">
        <v>73</v>
      </c>
      <c r="B53" s="1" t="s">
        <v>5</v>
      </c>
      <c r="C53">
        <v>426</v>
      </c>
      <c r="D53">
        <v>335</v>
      </c>
      <c r="E53">
        <f>IF(OR(characteristics_experiment_data[[#This Row],[cost]]="",characteristics_experiment_data[[#This Row],[time]]&gt;20000),20000,characteristics_experiment_data[[#This Row],[time]])</f>
        <v>335</v>
      </c>
    </row>
    <row r="54" spans="1:5" x14ac:dyDescent="0.25">
      <c r="A54" s="1" t="s">
        <v>73</v>
      </c>
      <c r="B54" s="1" t="s">
        <v>5</v>
      </c>
      <c r="C54">
        <v>384</v>
      </c>
      <c r="D54">
        <v>329</v>
      </c>
      <c r="E54">
        <f>IF(OR(characteristics_experiment_data[[#This Row],[cost]]="",characteristics_experiment_data[[#This Row],[time]]&gt;20000),20000,characteristics_experiment_data[[#This Row],[time]])</f>
        <v>329</v>
      </c>
    </row>
    <row r="55" spans="1:5" x14ac:dyDescent="0.25">
      <c r="A55" s="1" t="s">
        <v>73</v>
      </c>
      <c r="B55" s="1" t="s">
        <v>5</v>
      </c>
      <c r="C55">
        <v>464</v>
      </c>
      <c r="D55">
        <v>390</v>
      </c>
      <c r="E55">
        <f>IF(OR(characteristics_experiment_data[[#This Row],[cost]]="",characteristics_experiment_data[[#This Row],[time]]&gt;20000),20000,characteristics_experiment_data[[#This Row],[time]])</f>
        <v>390</v>
      </c>
    </row>
    <row r="56" spans="1:5" x14ac:dyDescent="0.25">
      <c r="A56" s="1" t="s">
        <v>73</v>
      </c>
      <c r="B56" s="1" t="s">
        <v>5</v>
      </c>
      <c r="C56">
        <v>416</v>
      </c>
      <c r="D56">
        <v>325</v>
      </c>
      <c r="E56">
        <f>IF(OR(characteristics_experiment_data[[#This Row],[cost]]="",characteristics_experiment_data[[#This Row],[time]]&gt;20000),20000,characteristics_experiment_data[[#This Row],[time]])</f>
        <v>325</v>
      </c>
    </row>
    <row r="57" spans="1:5" x14ac:dyDescent="0.25">
      <c r="A57" s="1" t="s">
        <v>73</v>
      </c>
      <c r="B57" s="1" t="s">
        <v>5</v>
      </c>
      <c r="C57">
        <v>434</v>
      </c>
      <c r="D57">
        <v>528</v>
      </c>
      <c r="E57">
        <f>IF(OR(characteristics_experiment_data[[#This Row],[cost]]="",characteristics_experiment_data[[#This Row],[time]]&gt;20000),20000,characteristics_experiment_data[[#This Row],[time]])</f>
        <v>528</v>
      </c>
    </row>
    <row r="58" spans="1:5" x14ac:dyDescent="0.25">
      <c r="A58" s="1" t="s">
        <v>73</v>
      </c>
      <c r="B58" s="1" t="s">
        <v>5</v>
      </c>
      <c r="C58">
        <v>445</v>
      </c>
      <c r="D58">
        <v>346</v>
      </c>
      <c r="E58">
        <f>IF(OR(characteristics_experiment_data[[#This Row],[cost]]="",characteristics_experiment_data[[#This Row],[time]]&gt;20000),20000,characteristics_experiment_data[[#This Row],[time]])</f>
        <v>346</v>
      </c>
    </row>
    <row r="59" spans="1:5" x14ac:dyDescent="0.25">
      <c r="A59" s="1" t="s">
        <v>73</v>
      </c>
      <c r="B59" s="1" t="s">
        <v>5</v>
      </c>
      <c r="C59">
        <v>391</v>
      </c>
      <c r="D59">
        <v>327</v>
      </c>
      <c r="E59">
        <f>IF(OR(characteristics_experiment_data[[#This Row],[cost]]="",characteristics_experiment_data[[#This Row],[time]]&gt;20000),20000,characteristics_experiment_data[[#This Row],[time]])</f>
        <v>327</v>
      </c>
    </row>
    <row r="60" spans="1:5" x14ac:dyDescent="0.25">
      <c r="A60" s="1" t="s">
        <v>73</v>
      </c>
      <c r="B60" s="1" t="s">
        <v>5</v>
      </c>
      <c r="C60">
        <v>404</v>
      </c>
      <c r="D60">
        <v>306</v>
      </c>
      <c r="E60">
        <f>IF(OR(characteristics_experiment_data[[#This Row],[cost]]="",characteristics_experiment_data[[#This Row],[time]]&gt;20000),20000,characteristics_experiment_data[[#This Row],[time]])</f>
        <v>306</v>
      </c>
    </row>
    <row r="61" spans="1:5" x14ac:dyDescent="0.25">
      <c r="A61" s="1" t="s">
        <v>73</v>
      </c>
      <c r="B61" s="1" t="s">
        <v>5</v>
      </c>
      <c r="C61">
        <v>379</v>
      </c>
      <c r="D61">
        <v>718</v>
      </c>
      <c r="E61">
        <f>IF(OR(characteristics_experiment_data[[#This Row],[cost]]="",characteristics_experiment_data[[#This Row],[time]]&gt;20000),20000,characteristics_experiment_data[[#This Row],[time]])</f>
        <v>718</v>
      </c>
    </row>
    <row r="62" spans="1:5" x14ac:dyDescent="0.25">
      <c r="A62" s="1" t="s">
        <v>73</v>
      </c>
      <c r="B62" s="1" t="s">
        <v>65</v>
      </c>
      <c r="C62">
        <v>398</v>
      </c>
      <c r="D62">
        <v>67</v>
      </c>
      <c r="E62">
        <f>IF(OR(characteristics_experiment_data[[#This Row],[cost]]="",characteristics_experiment_data[[#This Row],[time]]&gt;20000),20000,characteristics_experiment_data[[#This Row],[time]])</f>
        <v>67</v>
      </c>
    </row>
    <row r="63" spans="1:5" x14ac:dyDescent="0.25">
      <c r="A63" s="1" t="s">
        <v>73</v>
      </c>
      <c r="B63" s="1" t="s">
        <v>65</v>
      </c>
      <c r="C63">
        <v>460</v>
      </c>
      <c r="D63">
        <v>241</v>
      </c>
      <c r="E63">
        <f>IF(OR(characteristics_experiment_data[[#This Row],[cost]]="",characteristics_experiment_data[[#This Row],[time]]&gt;20000),20000,characteristics_experiment_data[[#This Row],[time]])</f>
        <v>241</v>
      </c>
    </row>
    <row r="64" spans="1:5" x14ac:dyDescent="0.25">
      <c r="A64" s="1" t="s">
        <v>73</v>
      </c>
      <c r="B64" s="1" t="s">
        <v>65</v>
      </c>
      <c r="C64">
        <v>440</v>
      </c>
      <c r="D64">
        <v>163</v>
      </c>
      <c r="E64">
        <f>IF(OR(characteristics_experiment_data[[#This Row],[cost]]="",characteristics_experiment_data[[#This Row],[time]]&gt;20000),20000,characteristics_experiment_data[[#This Row],[time]])</f>
        <v>163</v>
      </c>
    </row>
    <row r="65" spans="1:5" x14ac:dyDescent="0.25">
      <c r="A65" s="1" t="s">
        <v>73</v>
      </c>
      <c r="B65" s="1" t="s">
        <v>65</v>
      </c>
      <c r="C65">
        <v>418</v>
      </c>
      <c r="D65">
        <v>109</v>
      </c>
      <c r="E65">
        <f>IF(OR(characteristics_experiment_data[[#This Row],[cost]]="",characteristics_experiment_data[[#This Row],[time]]&gt;20000),20000,characteristics_experiment_data[[#This Row],[time]])</f>
        <v>109</v>
      </c>
    </row>
    <row r="66" spans="1:5" x14ac:dyDescent="0.25">
      <c r="A66" s="1" t="s">
        <v>73</v>
      </c>
      <c r="B66" s="1" t="s">
        <v>65</v>
      </c>
      <c r="C66">
        <v>426</v>
      </c>
      <c r="D66">
        <v>468</v>
      </c>
      <c r="E66">
        <f>IF(OR(characteristics_experiment_data[[#This Row],[cost]]="",characteristics_experiment_data[[#This Row],[time]]&gt;20000),20000,characteristics_experiment_data[[#This Row],[time]])</f>
        <v>468</v>
      </c>
    </row>
    <row r="67" spans="1:5" x14ac:dyDescent="0.25">
      <c r="A67" s="1" t="s">
        <v>73</v>
      </c>
      <c r="B67" s="1" t="s">
        <v>65</v>
      </c>
      <c r="C67">
        <v>445</v>
      </c>
      <c r="D67">
        <v>139</v>
      </c>
      <c r="E67">
        <f>IF(OR(characteristics_experiment_data[[#This Row],[cost]]="",characteristics_experiment_data[[#This Row],[time]]&gt;20000),20000,characteristics_experiment_data[[#This Row],[time]])</f>
        <v>139</v>
      </c>
    </row>
    <row r="68" spans="1:5" x14ac:dyDescent="0.25">
      <c r="A68" s="1" t="s">
        <v>73</v>
      </c>
      <c r="B68" s="1" t="s">
        <v>65</v>
      </c>
      <c r="C68">
        <v>416</v>
      </c>
      <c r="D68">
        <v>92</v>
      </c>
      <c r="E68">
        <f>IF(OR(characteristics_experiment_data[[#This Row],[cost]]="",characteristics_experiment_data[[#This Row],[time]]&gt;20000),20000,characteristics_experiment_data[[#This Row],[time]])</f>
        <v>92</v>
      </c>
    </row>
    <row r="69" spans="1:5" x14ac:dyDescent="0.25">
      <c r="A69" s="1" t="s">
        <v>73</v>
      </c>
      <c r="B69" s="1" t="s">
        <v>65</v>
      </c>
      <c r="C69">
        <v>370</v>
      </c>
      <c r="D69">
        <v>66</v>
      </c>
      <c r="E69">
        <f>IF(OR(characteristics_experiment_data[[#This Row],[cost]]="",characteristics_experiment_data[[#This Row],[time]]&gt;20000),20000,characteristics_experiment_data[[#This Row],[time]])</f>
        <v>66</v>
      </c>
    </row>
    <row r="70" spans="1:5" x14ac:dyDescent="0.25">
      <c r="A70" s="1" t="s">
        <v>73</v>
      </c>
      <c r="B70" s="1" t="s">
        <v>65</v>
      </c>
      <c r="C70">
        <v>375</v>
      </c>
      <c r="D70">
        <v>85</v>
      </c>
      <c r="E70">
        <f>IF(OR(characteristics_experiment_data[[#This Row],[cost]]="",characteristics_experiment_data[[#This Row],[time]]&gt;20000),20000,characteristics_experiment_data[[#This Row],[time]])</f>
        <v>85</v>
      </c>
    </row>
    <row r="71" spans="1:5" x14ac:dyDescent="0.25">
      <c r="A71" s="1" t="s">
        <v>73</v>
      </c>
      <c r="B71" s="1" t="s">
        <v>65</v>
      </c>
      <c r="C71">
        <v>384</v>
      </c>
      <c r="D71">
        <v>138</v>
      </c>
      <c r="E71">
        <f>IF(OR(characteristics_experiment_data[[#This Row],[cost]]="",characteristics_experiment_data[[#This Row],[time]]&gt;20000),20000,characteristics_experiment_data[[#This Row],[time]])</f>
        <v>138</v>
      </c>
    </row>
    <row r="72" spans="1:5" x14ac:dyDescent="0.25">
      <c r="A72" s="1" t="s">
        <v>73</v>
      </c>
      <c r="B72" s="1" t="s">
        <v>64</v>
      </c>
      <c r="C72">
        <v>464</v>
      </c>
      <c r="D72">
        <v>442</v>
      </c>
      <c r="E72">
        <f>IF(OR(characteristics_experiment_data[[#This Row],[cost]]="",characteristics_experiment_data[[#This Row],[time]]&gt;20000),20000,characteristics_experiment_data[[#This Row],[time]])</f>
        <v>442</v>
      </c>
    </row>
    <row r="73" spans="1:5" x14ac:dyDescent="0.25">
      <c r="A73" s="1" t="s">
        <v>73</v>
      </c>
      <c r="B73" s="1" t="s">
        <v>64</v>
      </c>
      <c r="C73">
        <v>427</v>
      </c>
      <c r="D73">
        <v>97</v>
      </c>
      <c r="E73">
        <f>IF(OR(characteristics_experiment_data[[#This Row],[cost]]="",characteristics_experiment_data[[#This Row],[time]]&gt;20000),20000,characteristics_experiment_data[[#This Row],[time]])</f>
        <v>97</v>
      </c>
    </row>
    <row r="74" spans="1:5" x14ac:dyDescent="0.25">
      <c r="A74" s="1" t="s">
        <v>73</v>
      </c>
      <c r="B74" s="1" t="s">
        <v>64</v>
      </c>
      <c r="C74">
        <v>414</v>
      </c>
      <c r="D74">
        <v>160</v>
      </c>
      <c r="E74">
        <f>IF(OR(characteristics_experiment_data[[#This Row],[cost]]="",characteristics_experiment_data[[#This Row],[time]]&gt;20000),20000,characteristics_experiment_data[[#This Row],[time]])</f>
        <v>160</v>
      </c>
    </row>
    <row r="75" spans="1:5" x14ac:dyDescent="0.25">
      <c r="A75" s="1" t="s">
        <v>73</v>
      </c>
      <c r="B75" s="1" t="s">
        <v>64</v>
      </c>
      <c r="C75">
        <v>385</v>
      </c>
      <c r="D75">
        <v>102</v>
      </c>
      <c r="E75">
        <f>IF(OR(characteristics_experiment_data[[#This Row],[cost]]="",characteristics_experiment_data[[#This Row],[time]]&gt;20000),20000,characteristics_experiment_data[[#This Row],[time]])</f>
        <v>102</v>
      </c>
    </row>
    <row r="76" spans="1:5" x14ac:dyDescent="0.25">
      <c r="A76" s="1" t="s">
        <v>73</v>
      </c>
      <c r="B76" s="1" t="s">
        <v>64</v>
      </c>
      <c r="C76">
        <v>409</v>
      </c>
      <c r="D76">
        <v>93</v>
      </c>
      <c r="E76">
        <f>IF(OR(characteristics_experiment_data[[#This Row],[cost]]="",characteristics_experiment_data[[#This Row],[time]]&gt;20000),20000,characteristics_experiment_data[[#This Row],[time]])</f>
        <v>93</v>
      </c>
    </row>
    <row r="77" spans="1:5" x14ac:dyDescent="0.25">
      <c r="A77" s="1" t="s">
        <v>73</v>
      </c>
      <c r="B77" s="1" t="s">
        <v>64</v>
      </c>
      <c r="C77">
        <v>463</v>
      </c>
      <c r="D77">
        <v>97</v>
      </c>
      <c r="E77">
        <f>IF(OR(characteristics_experiment_data[[#This Row],[cost]]="",characteristics_experiment_data[[#This Row],[time]]&gt;20000),20000,characteristics_experiment_data[[#This Row],[time]])</f>
        <v>97</v>
      </c>
    </row>
    <row r="78" spans="1:5" x14ac:dyDescent="0.25">
      <c r="A78" s="1" t="s">
        <v>73</v>
      </c>
      <c r="B78" s="1" t="s">
        <v>64</v>
      </c>
      <c r="C78">
        <v>404</v>
      </c>
      <c r="D78">
        <v>82</v>
      </c>
      <c r="E78">
        <f>IF(OR(characteristics_experiment_data[[#This Row],[cost]]="",characteristics_experiment_data[[#This Row],[time]]&gt;20000),20000,characteristics_experiment_data[[#This Row],[time]])</f>
        <v>82</v>
      </c>
    </row>
    <row r="79" spans="1:5" x14ac:dyDescent="0.25">
      <c r="A79" s="1" t="s">
        <v>73</v>
      </c>
      <c r="B79" s="1" t="s">
        <v>64</v>
      </c>
      <c r="C79">
        <v>413</v>
      </c>
      <c r="D79">
        <v>166</v>
      </c>
      <c r="E79">
        <f>IF(OR(characteristics_experiment_data[[#This Row],[cost]]="",characteristics_experiment_data[[#This Row],[time]]&gt;20000),20000,characteristics_experiment_data[[#This Row],[time]])</f>
        <v>166</v>
      </c>
    </row>
    <row r="80" spans="1:5" x14ac:dyDescent="0.25">
      <c r="A80" s="1" t="s">
        <v>73</v>
      </c>
      <c r="B80" s="1" t="s">
        <v>64</v>
      </c>
      <c r="C80">
        <v>438</v>
      </c>
      <c r="D80">
        <v>96</v>
      </c>
      <c r="E80">
        <f>IF(OR(characteristics_experiment_data[[#This Row],[cost]]="",characteristics_experiment_data[[#This Row],[time]]&gt;20000),20000,characteristics_experiment_data[[#This Row],[time]])</f>
        <v>96</v>
      </c>
    </row>
    <row r="81" spans="1:5" x14ac:dyDescent="0.25">
      <c r="A81" s="1" t="s">
        <v>73</v>
      </c>
      <c r="B81" s="1" t="s">
        <v>64</v>
      </c>
      <c r="C81">
        <v>379</v>
      </c>
      <c r="D81">
        <v>81</v>
      </c>
      <c r="E81">
        <f>IF(OR(characteristics_experiment_data[[#This Row],[cost]]="",characteristics_experiment_data[[#This Row],[time]]&gt;20000),20000,characteristics_experiment_data[[#This Row],[time]])</f>
        <v>81</v>
      </c>
    </row>
    <row r="82" spans="1:5" x14ac:dyDescent="0.25">
      <c r="A82" s="1" t="s">
        <v>73</v>
      </c>
      <c r="B82" s="1" t="s">
        <v>63</v>
      </c>
      <c r="C82">
        <v>482</v>
      </c>
      <c r="D82">
        <v>23</v>
      </c>
      <c r="E82" s="1">
        <f>IF(OR(characteristics_experiment_data[[#This Row],[cost]]="",characteristics_experiment_data[[#This Row],[time]]&gt;20000),20000,characteristics_experiment_data[[#This Row],[time]])</f>
        <v>23</v>
      </c>
    </row>
    <row r="83" spans="1:5" x14ac:dyDescent="0.25">
      <c r="A83" s="1" t="s">
        <v>73</v>
      </c>
      <c r="B83" s="1" t="s">
        <v>63</v>
      </c>
      <c r="C83">
        <v>527</v>
      </c>
      <c r="D83">
        <v>35</v>
      </c>
      <c r="E83" s="1">
        <f>IF(OR(characteristics_experiment_data[[#This Row],[cost]]="",characteristics_experiment_data[[#This Row],[time]]&gt;20000),20000,characteristics_experiment_data[[#This Row],[time]])</f>
        <v>35</v>
      </c>
    </row>
    <row r="84" spans="1:5" x14ac:dyDescent="0.25">
      <c r="A84" s="1" t="s">
        <v>73</v>
      </c>
      <c r="B84" s="1" t="s">
        <v>63</v>
      </c>
      <c r="C84">
        <v>480</v>
      </c>
      <c r="D84">
        <v>33</v>
      </c>
      <c r="E84" s="1">
        <f>IF(OR(characteristics_experiment_data[[#This Row],[cost]]="",characteristics_experiment_data[[#This Row],[time]]&gt;20000),20000,characteristics_experiment_data[[#This Row],[time]])</f>
        <v>33</v>
      </c>
    </row>
    <row r="85" spans="1:5" x14ac:dyDescent="0.25">
      <c r="A85" s="1" t="s">
        <v>73</v>
      </c>
      <c r="B85" s="1" t="s">
        <v>63</v>
      </c>
      <c r="C85">
        <v>489</v>
      </c>
      <c r="D85">
        <v>33</v>
      </c>
      <c r="E85" s="1">
        <f>IF(OR(characteristics_experiment_data[[#This Row],[cost]]="",characteristics_experiment_data[[#This Row],[time]]&gt;20000),20000,characteristics_experiment_data[[#This Row],[time]])</f>
        <v>33</v>
      </c>
    </row>
    <row r="86" spans="1:5" x14ac:dyDescent="0.25">
      <c r="A86" s="1" t="s">
        <v>73</v>
      </c>
      <c r="B86" s="1" t="s">
        <v>63</v>
      </c>
      <c r="C86">
        <v>435</v>
      </c>
      <c r="D86">
        <v>28</v>
      </c>
      <c r="E86" s="1">
        <f>IF(OR(characteristics_experiment_data[[#This Row],[cost]]="",characteristics_experiment_data[[#This Row],[time]]&gt;20000),20000,characteristics_experiment_data[[#This Row],[time]])</f>
        <v>28</v>
      </c>
    </row>
    <row r="87" spans="1:5" x14ac:dyDescent="0.25">
      <c r="A87" s="1" t="s">
        <v>73</v>
      </c>
      <c r="B87" s="1" t="s">
        <v>63</v>
      </c>
      <c r="C87">
        <v>431</v>
      </c>
      <c r="D87">
        <v>25</v>
      </c>
      <c r="E87" s="1">
        <f>IF(OR(characteristics_experiment_data[[#This Row],[cost]]="",characteristics_experiment_data[[#This Row],[time]]&gt;20000),20000,characteristics_experiment_data[[#This Row],[time]])</f>
        <v>25</v>
      </c>
    </row>
    <row r="88" spans="1:5" x14ac:dyDescent="0.25">
      <c r="A88" s="1" t="s">
        <v>73</v>
      </c>
      <c r="B88" s="1" t="s">
        <v>63</v>
      </c>
      <c r="C88">
        <v>463</v>
      </c>
      <c r="D88">
        <v>27</v>
      </c>
      <c r="E88" s="1">
        <f>IF(OR(characteristics_experiment_data[[#This Row],[cost]]="",characteristics_experiment_data[[#This Row],[time]]&gt;20000),20000,characteristics_experiment_data[[#This Row],[time]])</f>
        <v>27</v>
      </c>
    </row>
    <row r="89" spans="1:5" x14ac:dyDescent="0.25">
      <c r="A89" s="1" t="s">
        <v>73</v>
      </c>
      <c r="B89" s="1" t="s">
        <v>63</v>
      </c>
      <c r="C89">
        <v>463</v>
      </c>
      <c r="D89">
        <v>27</v>
      </c>
      <c r="E89" s="1">
        <f>IF(OR(characteristics_experiment_data[[#This Row],[cost]]="",characteristics_experiment_data[[#This Row],[time]]&gt;20000),20000,characteristics_experiment_data[[#This Row],[time]])</f>
        <v>27</v>
      </c>
    </row>
    <row r="90" spans="1:5" x14ac:dyDescent="0.25">
      <c r="A90" s="1" t="s">
        <v>73</v>
      </c>
      <c r="B90" s="1" t="s">
        <v>63</v>
      </c>
      <c r="C90">
        <v>505</v>
      </c>
      <c r="D90">
        <v>32</v>
      </c>
      <c r="E90" s="1">
        <f>IF(OR(characteristics_experiment_data[[#This Row],[cost]]="",characteristics_experiment_data[[#This Row],[time]]&gt;20000),20000,characteristics_experiment_data[[#This Row],[time]])</f>
        <v>32</v>
      </c>
    </row>
    <row r="91" spans="1:5" x14ac:dyDescent="0.25">
      <c r="A91" s="1" t="s">
        <v>73</v>
      </c>
      <c r="B91" s="1" t="s">
        <v>63</v>
      </c>
      <c r="C91">
        <v>450</v>
      </c>
      <c r="D91">
        <v>30</v>
      </c>
      <c r="E91" s="1">
        <f>IF(OR(characteristics_experiment_data[[#This Row],[cost]]="",characteristics_experiment_data[[#This Row],[time]]&gt;20000),20000,characteristics_experiment_data[[#This Row],[time]])</f>
        <v>30</v>
      </c>
    </row>
    <row r="92" spans="1:5" x14ac:dyDescent="0.25">
      <c r="A92" s="1" t="s">
        <v>73</v>
      </c>
      <c r="B92" s="1" t="s">
        <v>62</v>
      </c>
      <c r="C92">
        <v>425</v>
      </c>
      <c r="D92">
        <v>56</v>
      </c>
      <c r="E92">
        <f>IF(OR(characteristics_experiment_data[[#This Row],[cost]]="",characteristics_experiment_data[[#This Row],[time]]&gt;20000),20000,characteristics_experiment_data[[#This Row],[time]])</f>
        <v>56</v>
      </c>
    </row>
    <row r="93" spans="1:5" x14ac:dyDescent="0.25">
      <c r="A93" s="1" t="s">
        <v>73</v>
      </c>
      <c r="B93" s="1" t="s">
        <v>62</v>
      </c>
      <c r="C93">
        <v>374</v>
      </c>
      <c r="D93">
        <v>58</v>
      </c>
      <c r="E93">
        <f>IF(OR(characteristics_experiment_data[[#This Row],[cost]]="",characteristics_experiment_data[[#This Row],[time]]&gt;20000),20000,characteristics_experiment_data[[#This Row],[time]])</f>
        <v>58</v>
      </c>
    </row>
    <row r="94" spans="1:5" x14ac:dyDescent="0.25">
      <c r="A94" s="1" t="s">
        <v>73</v>
      </c>
      <c r="B94" s="1" t="s">
        <v>62</v>
      </c>
      <c r="C94">
        <v>426</v>
      </c>
      <c r="D94">
        <v>54</v>
      </c>
      <c r="E94">
        <f>IF(OR(characteristics_experiment_data[[#This Row],[cost]]="",characteristics_experiment_data[[#This Row],[time]]&gt;20000),20000,characteristics_experiment_data[[#This Row],[time]])</f>
        <v>54</v>
      </c>
    </row>
    <row r="95" spans="1:5" x14ac:dyDescent="0.25">
      <c r="A95" s="1" t="s">
        <v>73</v>
      </c>
      <c r="B95" s="1" t="s">
        <v>62</v>
      </c>
      <c r="C95">
        <v>472</v>
      </c>
      <c r="D95">
        <v>62</v>
      </c>
      <c r="E95">
        <f>IF(OR(characteristics_experiment_data[[#This Row],[cost]]="",characteristics_experiment_data[[#This Row],[time]]&gt;20000),20000,characteristics_experiment_data[[#This Row],[time]])</f>
        <v>62</v>
      </c>
    </row>
    <row r="96" spans="1:5" x14ac:dyDescent="0.25">
      <c r="A96" s="1" t="s">
        <v>73</v>
      </c>
      <c r="B96" s="1" t="s">
        <v>62</v>
      </c>
      <c r="C96">
        <v>333</v>
      </c>
      <c r="D96">
        <v>57</v>
      </c>
      <c r="E96">
        <f>IF(OR(characteristics_experiment_data[[#This Row],[cost]]="",characteristics_experiment_data[[#This Row],[time]]&gt;20000),20000,characteristics_experiment_data[[#This Row],[time]])</f>
        <v>57</v>
      </c>
    </row>
    <row r="97" spans="1:5" x14ac:dyDescent="0.25">
      <c r="A97" s="1" t="s">
        <v>73</v>
      </c>
      <c r="B97" s="1" t="s">
        <v>62</v>
      </c>
      <c r="C97">
        <v>478</v>
      </c>
      <c r="D97">
        <v>54</v>
      </c>
      <c r="E97">
        <f>IF(OR(characteristics_experiment_data[[#This Row],[cost]]="",characteristics_experiment_data[[#This Row],[time]]&gt;20000),20000,characteristics_experiment_data[[#This Row],[time]])</f>
        <v>54</v>
      </c>
    </row>
    <row r="98" spans="1:5" x14ac:dyDescent="0.25">
      <c r="A98" s="1" t="s">
        <v>73</v>
      </c>
      <c r="B98" s="1" t="s">
        <v>62</v>
      </c>
      <c r="C98">
        <v>441</v>
      </c>
      <c r="D98">
        <v>58</v>
      </c>
      <c r="E98">
        <f>IF(OR(characteristics_experiment_data[[#This Row],[cost]]="",characteristics_experiment_data[[#This Row],[time]]&gt;20000),20000,characteristics_experiment_data[[#This Row],[time]])</f>
        <v>58</v>
      </c>
    </row>
    <row r="99" spans="1:5" x14ac:dyDescent="0.25">
      <c r="A99" s="1" t="s">
        <v>73</v>
      </c>
      <c r="B99" s="1" t="s">
        <v>62</v>
      </c>
      <c r="C99">
        <v>446</v>
      </c>
      <c r="D99">
        <v>55</v>
      </c>
      <c r="E99">
        <f>IF(OR(characteristics_experiment_data[[#This Row],[cost]]="",characteristics_experiment_data[[#This Row],[time]]&gt;20000),20000,characteristics_experiment_data[[#This Row],[time]])</f>
        <v>55</v>
      </c>
    </row>
    <row r="100" spans="1:5" x14ac:dyDescent="0.25">
      <c r="A100" s="1" t="s">
        <v>73</v>
      </c>
      <c r="B100" s="1" t="s">
        <v>62</v>
      </c>
      <c r="C100">
        <v>440</v>
      </c>
      <c r="D100">
        <v>56</v>
      </c>
      <c r="E100">
        <f>IF(OR(characteristics_experiment_data[[#This Row],[cost]]="",characteristics_experiment_data[[#This Row],[time]]&gt;20000),20000,characteristics_experiment_data[[#This Row],[time]])</f>
        <v>56</v>
      </c>
    </row>
    <row r="101" spans="1:5" x14ac:dyDescent="0.25">
      <c r="A101" s="1" t="s">
        <v>73</v>
      </c>
      <c r="B101" s="1" t="s">
        <v>62</v>
      </c>
      <c r="C101">
        <v>418</v>
      </c>
      <c r="D101">
        <v>54</v>
      </c>
      <c r="E101">
        <f>IF(OR(characteristics_experiment_data[[#This Row],[cost]]="",characteristics_experiment_data[[#This Row],[time]]&gt;20000),20000,characteristics_experiment_data[[#This Row],[time]])</f>
        <v>54</v>
      </c>
    </row>
    <row r="102" spans="1:5" x14ac:dyDescent="0.25">
      <c r="A102" s="1" t="s">
        <v>74</v>
      </c>
      <c r="B102" s="1" t="s">
        <v>5</v>
      </c>
      <c r="C102">
        <v>426</v>
      </c>
      <c r="D102">
        <v>237</v>
      </c>
      <c r="E102">
        <f>IF(OR(characteristics_experiment_data[[#This Row],[cost]]="",characteristics_experiment_data[[#This Row],[time]]&gt;20000),20000,characteristics_experiment_data[[#This Row],[time]])</f>
        <v>237</v>
      </c>
    </row>
    <row r="103" spans="1:5" x14ac:dyDescent="0.25">
      <c r="A103" s="1" t="s">
        <v>74</v>
      </c>
      <c r="B103" s="1" t="s">
        <v>5</v>
      </c>
      <c r="C103">
        <v>439</v>
      </c>
      <c r="D103">
        <v>568</v>
      </c>
      <c r="E103">
        <f>IF(OR(characteristics_experiment_data[[#This Row],[cost]]="",characteristics_experiment_data[[#This Row],[time]]&gt;20000),20000,characteristics_experiment_data[[#This Row],[time]])</f>
        <v>568</v>
      </c>
    </row>
    <row r="104" spans="1:5" x14ac:dyDescent="0.25">
      <c r="A104" s="1" t="s">
        <v>74</v>
      </c>
      <c r="B104" s="1" t="s">
        <v>5</v>
      </c>
      <c r="C104">
        <v>503</v>
      </c>
      <c r="D104">
        <v>6828</v>
      </c>
      <c r="E104">
        <f>IF(OR(characteristics_experiment_data[[#This Row],[cost]]="",characteristics_experiment_data[[#This Row],[time]]&gt;20000),20000,characteristics_experiment_data[[#This Row],[time]])</f>
        <v>6828</v>
      </c>
    </row>
    <row r="105" spans="1:5" x14ac:dyDescent="0.25">
      <c r="A105" s="1" t="s">
        <v>74</v>
      </c>
      <c r="B105" s="1" t="s">
        <v>5</v>
      </c>
      <c r="D105">
        <v>511</v>
      </c>
      <c r="E105">
        <f>IF(OR(characteristics_experiment_data[[#This Row],[cost]]="",characteristics_experiment_data[[#This Row],[time]]&gt;20000),20000,characteristics_experiment_data[[#This Row],[time]])</f>
        <v>20000</v>
      </c>
    </row>
    <row r="106" spans="1:5" x14ac:dyDescent="0.25">
      <c r="A106" s="1" t="s">
        <v>74</v>
      </c>
      <c r="B106" s="1" t="s">
        <v>5</v>
      </c>
      <c r="C106">
        <v>548</v>
      </c>
      <c r="D106">
        <v>433</v>
      </c>
      <c r="E106">
        <f>IF(OR(characteristics_experiment_data[[#This Row],[cost]]="",characteristics_experiment_data[[#This Row],[time]]&gt;20000),20000,characteristics_experiment_data[[#This Row],[time]])</f>
        <v>433</v>
      </c>
    </row>
    <row r="107" spans="1:5" x14ac:dyDescent="0.25">
      <c r="A107" s="1" t="s">
        <v>74</v>
      </c>
      <c r="B107" s="1" t="s">
        <v>5</v>
      </c>
      <c r="C107">
        <v>467</v>
      </c>
      <c r="D107">
        <v>318</v>
      </c>
      <c r="E107">
        <f>IF(OR(characteristics_experiment_data[[#This Row],[cost]]="",characteristics_experiment_data[[#This Row],[time]]&gt;20000),20000,characteristics_experiment_data[[#This Row],[time]])</f>
        <v>318</v>
      </c>
    </row>
    <row r="108" spans="1:5" x14ac:dyDescent="0.25">
      <c r="A108" s="1" t="s">
        <v>74</v>
      </c>
      <c r="B108" s="1" t="s">
        <v>5</v>
      </c>
      <c r="C108">
        <v>479</v>
      </c>
      <c r="D108">
        <v>317</v>
      </c>
      <c r="E108">
        <f>IF(OR(characteristics_experiment_data[[#This Row],[cost]]="",characteristics_experiment_data[[#This Row],[time]]&gt;20000),20000,characteristics_experiment_data[[#This Row],[time]])</f>
        <v>317</v>
      </c>
    </row>
    <row r="109" spans="1:5" x14ac:dyDescent="0.25">
      <c r="A109" s="1" t="s">
        <v>74</v>
      </c>
      <c r="B109" s="1" t="s">
        <v>5</v>
      </c>
      <c r="C109">
        <v>509</v>
      </c>
      <c r="D109">
        <v>983</v>
      </c>
      <c r="E109">
        <f>IF(OR(characteristics_experiment_data[[#This Row],[cost]]="",characteristics_experiment_data[[#This Row],[time]]&gt;20000),20000,characteristics_experiment_data[[#This Row],[time]])</f>
        <v>983</v>
      </c>
    </row>
    <row r="110" spans="1:5" x14ac:dyDescent="0.25">
      <c r="A110" s="1" t="s">
        <v>74</v>
      </c>
      <c r="B110" s="1" t="s">
        <v>5</v>
      </c>
      <c r="C110">
        <v>456</v>
      </c>
      <c r="D110">
        <v>247</v>
      </c>
      <c r="E110">
        <f>IF(OR(characteristics_experiment_data[[#This Row],[cost]]="",characteristics_experiment_data[[#This Row],[time]]&gt;20000),20000,characteristics_experiment_data[[#This Row],[time]])</f>
        <v>247</v>
      </c>
    </row>
    <row r="111" spans="1:5" x14ac:dyDescent="0.25">
      <c r="A111" s="1" t="s">
        <v>74</v>
      </c>
      <c r="B111" s="1" t="s">
        <v>5</v>
      </c>
      <c r="C111">
        <v>491</v>
      </c>
      <c r="D111">
        <v>460</v>
      </c>
      <c r="E111">
        <f>IF(OR(characteristics_experiment_data[[#This Row],[cost]]="",characteristics_experiment_data[[#This Row],[time]]&gt;20000),20000,characteristics_experiment_data[[#This Row],[time]])</f>
        <v>460</v>
      </c>
    </row>
    <row r="112" spans="1:5" x14ac:dyDescent="0.25">
      <c r="A112" s="1" t="s">
        <v>74</v>
      </c>
      <c r="B112" s="1" t="s">
        <v>65</v>
      </c>
      <c r="C112">
        <v>497</v>
      </c>
      <c r="D112">
        <v>594</v>
      </c>
      <c r="E112">
        <f>IF(OR(characteristics_experiment_data[[#This Row],[cost]]="",characteristics_experiment_data[[#This Row],[time]]&gt;20000),20000,characteristics_experiment_data[[#This Row],[time]])</f>
        <v>594</v>
      </c>
    </row>
    <row r="113" spans="1:5" x14ac:dyDescent="0.25">
      <c r="A113" s="1" t="s">
        <v>74</v>
      </c>
      <c r="B113" s="1" t="s">
        <v>65</v>
      </c>
      <c r="C113">
        <v>518</v>
      </c>
      <c r="D113">
        <v>704</v>
      </c>
      <c r="E113">
        <f>IF(OR(characteristics_experiment_data[[#This Row],[cost]]="",characteristics_experiment_data[[#This Row],[time]]&gt;20000),20000,characteristics_experiment_data[[#This Row],[time]])</f>
        <v>704</v>
      </c>
    </row>
    <row r="114" spans="1:5" x14ac:dyDescent="0.25">
      <c r="A114" s="1" t="s">
        <v>74</v>
      </c>
      <c r="B114" s="1" t="s">
        <v>65</v>
      </c>
      <c r="C114">
        <v>429</v>
      </c>
      <c r="D114">
        <v>109</v>
      </c>
      <c r="E114">
        <f>IF(OR(characteristics_experiment_data[[#This Row],[cost]]="",characteristics_experiment_data[[#This Row],[time]]&gt;20000),20000,characteristics_experiment_data[[#This Row],[time]])</f>
        <v>109</v>
      </c>
    </row>
    <row r="115" spans="1:5" x14ac:dyDescent="0.25">
      <c r="A115" s="1" t="s">
        <v>74</v>
      </c>
      <c r="B115" s="1" t="s">
        <v>65</v>
      </c>
      <c r="C115">
        <v>539</v>
      </c>
      <c r="D115">
        <v>486</v>
      </c>
      <c r="E115">
        <f>IF(OR(characteristics_experiment_data[[#This Row],[cost]]="",characteristics_experiment_data[[#This Row],[time]]&gt;20000),20000,characteristics_experiment_data[[#This Row],[time]])</f>
        <v>486</v>
      </c>
    </row>
    <row r="116" spans="1:5" x14ac:dyDescent="0.25">
      <c r="A116" s="1" t="s">
        <v>74</v>
      </c>
      <c r="B116" s="1" t="s">
        <v>65</v>
      </c>
      <c r="C116">
        <v>453</v>
      </c>
      <c r="D116">
        <v>249</v>
      </c>
      <c r="E116">
        <f>IF(OR(characteristics_experiment_data[[#This Row],[cost]]="",characteristics_experiment_data[[#This Row],[time]]&gt;20000),20000,characteristics_experiment_data[[#This Row],[time]])</f>
        <v>249</v>
      </c>
    </row>
    <row r="117" spans="1:5" x14ac:dyDescent="0.25">
      <c r="A117" s="1" t="s">
        <v>74</v>
      </c>
      <c r="B117" s="1" t="s">
        <v>65</v>
      </c>
      <c r="C117">
        <v>484</v>
      </c>
      <c r="D117">
        <v>102</v>
      </c>
      <c r="E117">
        <f>IF(OR(characteristics_experiment_data[[#This Row],[cost]]="",characteristics_experiment_data[[#This Row],[time]]&gt;20000),20000,characteristics_experiment_data[[#This Row],[time]])</f>
        <v>102</v>
      </c>
    </row>
    <row r="118" spans="1:5" x14ac:dyDescent="0.25">
      <c r="A118" s="1" t="s">
        <v>74</v>
      </c>
      <c r="B118" s="1" t="s">
        <v>65</v>
      </c>
      <c r="C118">
        <v>415</v>
      </c>
      <c r="D118">
        <v>181</v>
      </c>
      <c r="E118">
        <f>IF(OR(characteristics_experiment_data[[#This Row],[cost]]="",characteristics_experiment_data[[#This Row],[time]]&gt;20000),20000,characteristics_experiment_data[[#This Row],[time]])</f>
        <v>181</v>
      </c>
    </row>
    <row r="119" spans="1:5" x14ac:dyDescent="0.25">
      <c r="A119" s="1" t="s">
        <v>74</v>
      </c>
      <c r="B119" s="1" t="s">
        <v>65</v>
      </c>
      <c r="C119">
        <v>460</v>
      </c>
      <c r="D119">
        <v>112</v>
      </c>
      <c r="E119">
        <f>IF(OR(characteristics_experiment_data[[#This Row],[cost]]="",characteristics_experiment_data[[#This Row],[time]]&gt;20000),20000,characteristics_experiment_data[[#This Row],[time]])</f>
        <v>112</v>
      </c>
    </row>
    <row r="120" spans="1:5" x14ac:dyDescent="0.25">
      <c r="A120" s="1" t="s">
        <v>74</v>
      </c>
      <c r="B120" s="1" t="s">
        <v>65</v>
      </c>
      <c r="C120">
        <v>425</v>
      </c>
      <c r="D120">
        <v>158</v>
      </c>
      <c r="E120">
        <f>IF(OR(characteristics_experiment_data[[#This Row],[cost]]="",characteristics_experiment_data[[#This Row],[time]]&gt;20000),20000,characteristics_experiment_data[[#This Row],[time]])</f>
        <v>158</v>
      </c>
    </row>
    <row r="121" spans="1:5" x14ac:dyDescent="0.25">
      <c r="A121" s="1" t="s">
        <v>74</v>
      </c>
      <c r="B121" s="1" t="s">
        <v>65</v>
      </c>
      <c r="C121">
        <v>435</v>
      </c>
      <c r="D121">
        <v>94</v>
      </c>
      <c r="E121">
        <f>IF(OR(characteristics_experiment_data[[#This Row],[cost]]="",characteristics_experiment_data[[#This Row],[time]]&gt;20000),20000,characteristics_experiment_data[[#This Row],[time]])</f>
        <v>94</v>
      </c>
    </row>
    <row r="122" spans="1:5" x14ac:dyDescent="0.25">
      <c r="A122" s="1" t="s">
        <v>74</v>
      </c>
      <c r="B122" s="1" t="s">
        <v>64</v>
      </c>
      <c r="C122">
        <v>457</v>
      </c>
      <c r="D122">
        <v>103</v>
      </c>
      <c r="E122">
        <f>IF(OR(characteristics_experiment_data[[#This Row],[cost]]="",characteristics_experiment_data[[#This Row],[time]]&gt;20000),20000,characteristics_experiment_data[[#This Row],[time]])</f>
        <v>103</v>
      </c>
    </row>
    <row r="123" spans="1:5" x14ac:dyDescent="0.25">
      <c r="A123" s="1" t="s">
        <v>74</v>
      </c>
      <c r="B123" s="1" t="s">
        <v>64</v>
      </c>
      <c r="C123">
        <v>511</v>
      </c>
      <c r="D123">
        <v>139</v>
      </c>
      <c r="E123">
        <f>IF(OR(characteristics_experiment_data[[#This Row],[cost]]="",characteristics_experiment_data[[#This Row],[time]]&gt;20000),20000,characteristics_experiment_data[[#This Row],[time]])</f>
        <v>139</v>
      </c>
    </row>
    <row r="124" spans="1:5" x14ac:dyDescent="0.25">
      <c r="A124" s="1" t="s">
        <v>74</v>
      </c>
      <c r="B124" s="1" t="s">
        <v>64</v>
      </c>
      <c r="C124">
        <v>427</v>
      </c>
      <c r="D124">
        <v>96</v>
      </c>
      <c r="E124">
        <f>IF(OR(characteristics_experiment_data[[#This Row],[cost]]="",characteristics_experiment_data[[#This Row],[time]]&gt;20000),20000,characteristics_experiment_data[[#This Row],[time]])</f>
        <v>96</v>
      </c>
    </row>
    <row r="125" spans="1:5" x14ac:dyDescent="0.25">
      <c r="A125" s="1" t="s">
        <v>74</v>
      </c>
      <c r="B125" s="1" t="s">
        <v>64</v>
      </c>
      <c r="C125">
        <v>481</v>
      </c>
      <c r="D125">
        <v>1233</v>
      </c>
      <c r="E125">
        <f>IF(OR(characteristics_experiment_data[[#This Row],[cost]]="",characteristics_experiment_data[[#This Row],[time]]&gt;20000),20000,characteristics_experiment_data[[#This Row],[time]])</f>
        <v>1233</v>
      </c>
    </row>
    <row r="126" spans="1:5" x14ac:dyDescent="0.25">
      <c r="A126" s="1" t="s">
        <v>74</v>
      </c>
      <c r="B126" s="1" t="s">
        <v>64</v>
      </c>
      <c r="C126">
        <v>493</v>
      </c>
      <c r="D126">
        <v>175</v>
      </c>
      <c r="E126">
        <f>IF(OR(characteristics_experiment_data[[#This Row],[cost]]="",characteristics_experiment_data[[#This Row],[time]]&gt;20000),20000,characteristics_experiment_data[[#This Row],[time]])</f>
        <v>175</v>
      </c>
    </row>
    <row r="127" spans="1:5" x14ac:dyDescent="0.25">
      <c r="A127" s="1" t="s">
        <v>74</v>
      </c>
      <c r="B127" s="1" t="s">
        <v>64</v>
      </c>
      <c r="C127">
        <v>491</v>
      </c>
      <c r="D127">
        <v>298</v>
      </c>
      <c r="E127">
        <f>IF(OR(characteristics_experiment_data[[#This Row],[cost]]="",characteristics_experiment_data[[#This Row],[time]]&gt;20000),20000,characteristics_experiment_data[[#This Row],[time]])</f>
        <v>298</v>
      </c>
    </row>
    <row r="128" spans="1:5" x14ac:dyDescent="0.25">
      <c r="A128" s="1" t="s">
        <v>74</v>
      </c>
      <c r="B128" s="1" t="s">
        <v>64</v>
      </c>
      <c r="C128">
        <v>476</v>
      </c>
      <c r="D128">
        <v>122</v>
      </c>
      <c r="E128">
        <f>IF(OR(characteristics_experiment_data[[#This Row],[cost]]="",characteristics_experiment_data[[#This Row],[time]]&gt;20000),20000,characteristics_experiment_data[[#This Row],[time]])</f>
        <v>122</v>
      </c>
    </row>
    <row r="129" spans="1:5" x14ac:dyDescent="0.25">
      <c r="A129" s="1" t="s">
        <v>74</v>
      </c>
      <c r="B129" s="1" t="s">
        <v>64</v>
      </c>
      <c r="C129">
        <v>405</v>
      </c>
      <c r="D129">
        <v>109</v>
      </c>
      <c r="E129">
        <f>IF(OR(characteristics_experiment_data[[#This Row],[cost]]="",characteristics_experiment_data[[#This Row],[time]]&gt;20000),20000,characteristics_experiment_data[[#This Row],[time]])</f>
        <v>109</v>
      </c>
    </row>
    <row r="130" spans="1:5" x14ac:dyDescent="0.25">
      <c r="A130" s="1" t="s">
        <v>74</v>
      </c>
      <c r="B130" s="1" t="s">
        <v>64</v>
      </c>
      <c r="C130">
        <v>410</v>
      </c>
      <c r="D130">
        <v>144</v>
      </c>
      <c r="E130">
        <f>IF(OR(characteristics_experiment_data[[#This Row],[cost]]="",characteristics_experiment_data[[#This Row],[time]]&gt;20000),20000,characteristics_experiment_data[[#This Row],[time]])</f>
        <v>144</v>
      </c>
    </row>
    <row r="131" spans="1:5" x14ac:dyDescent="0.25">
      <c r="A131" s="1" t="s">
        <v>74</v>
      </c>
      <c r="B131" s="1" t="s">
        <v>64</v>
      </c>
      <c r="C131">
        <v>397</v>
      </c>
      <c r="D131">
        <v>283</v>
      </c>
      <c r="E131">
        <f>IF(OR(characteristics_experiment_data[[#This Row],[cost]]="",characteristics_experiment_data[[#This Row],[time]]&gt;20000),20000,characteristics_experiment_data[[#This Row],[time]])</f>
        <v>283</v>
      </c>
    </row>
    <row r="132" spans="1:5" x14ac:dyDescent="0.25">
      <c r="A132" s="1" t="s">
        <v>74</v>
      </c>
      <c r="B132" s="1" t="s">
        <v>63</v>
      </c>
      <c r="C132">
        <v>504</v>
      </c>
      <c r="D132">
        <v>19</v>
      </c>
      <c r="E132" s="1">
        <f>IF(OR(characteristics_experiment_data[[#This Row],[cost]]="",characteristics_experiment_data[[#This Row],[time]]&gt;20000),20000,characteristics_experiment_data[[#This Row],[time]])</f>
        <v>19</v>
      </c>
    </row>
    <row r="133" spans="1:5" x14ac:dyDescent="0.25">
      <c r="A133" s="1" t="s">
        <v>74</v>
      </c>
      <c r="B133" s="1" t="s">
        <v>63</v>
      </c>
      <c r="C133">
        <v>592</v>
      </c>
      <c r="D133">
        <v>35</v>
      </c>
      <c r="E133" s="1">
        <f>IF(OR(characteristics_experiment_data[[#This Row],[cost]]="",characteristics_experiment_data[[#This Row],[time]]&gt;20000),20000,characteristics_experiment_data[[#This Row],[time]])</f>
        <v>35</v>
      </c>
    </row>
    <row r="134" spans="1:5" x14ac:dyDescent="0.25">
      <c r="A134" s="1" t="s">
        <v>74</v>
      </c>
      <c r="B134" s="1" t="s">
        <v>63</v>
      </c>
      <c r="C134">
        <v>544</v>
      </c>
      <c r="D134">
        <v>27</v>
      </c>
      <c r="E134" s="1">
        <f>IF(OR(characteristics_experiment_data[[#This Row],[cost]]="",characteristics_experiment_data[[#This Row],[time]]&gt;20000),20000,characteristics_experiment_data[[#This Row],[time]])</f>
        <v>27</v>
      </c>
    </row>
    <row r="135" spans="1:5" x14ac:dyDescent="0.25">
      <c r="A135" s="1" t="s">
        <v>74</v>
      </c>
      <c r="B135" s="1" t="s">
        <v>63</v>
      </c>
      <c r="C135">
        <v>560</v>
      </c>
      <c r="D135">
        <v>31</v>
      </c>
      <c r="E135" s="1">
        <f>IF(OR(characteristics_experiment_data[[#This Row],[cost]]="",characteristics_experiment_data[[#This Row],[time]]&gt;20000),20000,characteristics_experiment_data[[#This Row],[time]])</f>
        <v>31</v>
      </c>
    </row>
    <row r="136" spans="1:5" x14ac:dyDescent="0.25">
      <c r="A136" s="1" t="s">
        <v>74</v>
      </c>
      <c r="B136" s="1" t="s">
        <v>63</v>
      </c>
      <c r="C136">
        <v>605</v>
      </c>
      <c r="D136">
        <v>37</v>
      </c>
      <c r="E136" s="1">
        <f>IF(OR(characteristics_experiment_data[[#This Row],[cost]]="",characteristics_experiment_data[[#This Row],[time]]&gt;20000),20000,characteristics_experiment_data[[#This Row],[time]])</f>
        <v>37</v>
      </c>
    </row>
    <row r="137" spans="1:5" x14ac:dyDescent="0.25">
      <c r="A137" s="1" t="s">
        <v>74</v>
      </c>
      <c r="B137" s="1" t="s">
        <v>63</v>
      </c>
      <c r="C137">
        <v>559</v>
      </c>
      <c r="D137">
        <v>34</v>
      </c>
      <c r="E137" s="1">
        <f>IF(OR(characteristics_experiment_data[[#This Row],[cost]]="",characteristics_experiment_data[[#This Row],[time]]&gt;20000),20000,characteristics_experiment_data[[#This Row],[time]])</f>
        <v>34</v>
      </c>
    </row>
    <row r="138" spans="1:5" x14ac:dyDescent="0.25">
      <c r="A138" s="1" t="s">
        <v>74</v>
      </c>
      <c r="B138" s="1" t="s">
        <v>63</v>
      </c>
      <c r="C138">
        <v>492</v>
      </c>
      <c r="D138">
        <v>22</v>
      </c>
      <c r="E138" s="1">
        <f>IF(OR(characteristics_experiment_data[[#This Row],[cost]]="",characteristics_experiment_data[[#This Row],[time]]&gt;20000),20000,characteristics_experiment_data[[#This Row],[time]])</f>
        <v>22</v>
      </c>
    </row>
    <row r="139" spans="1:5" x14ac:dyDescent="0.25">
      <c r="A139" s="1" t="s">
        <v>74</v>
      </c>
      <c r="B139" s="1" t="s">
        <v>63</v>
      </c>
      <c r="C139">
        <v>491</v>
      </c>
      <c r="D139">
        <v>23</v>
      </c>
      <c r="E139" s="1">
        <f>IF(OR(characteristics_experiment_data[[#This Row],[cost]]="",characteristics_experiment_data[[#This Row],[time]]&gt;20000),20000,characteristics_experiment_data[[#This Row],[time]])</f>
        <v>23</v>
      </c>
    </row>
    <row r="140" spans="1:5" x14ac:dyDescent="0.25">
      <c r="A140" s="1" t="s">
        <v>74</v>
      </c>
      <c r="B140" s="1" t="s">
        <v>63</v>
      </c>
      <c r="C140">
        <v>505</v>
      </c>
      <c r="D140">
        <v>23</v>
      </c>
      <c r="E140" s="1">
        <f>IF(OR(characteristics_experiment_data[[#This Row],[cost]]="",characteristics_experiment_data[[#This Row],[time]]&gt;20000),20000,characteristics_experiment_data[[#This Row],[time]])</f>
        <v>23</v>
      </c>
    </row>
    <row r="141" spans="1:5" x14ac:dyDescent="0.25">
      <c r="A141" s="1" t="s">
        <v>74</v>
      </c>
      <c r="B141" s="1" t="s">
        <v>63</v>
      </c>
      <c r="C141">
        <v>580</v>
      </c>
      <c r="D141">
        <v>26</v>
      </c>
      <c r="E141" s="1">
        <f>IF(OR(characteristics_experiment_data[[#This Row],[cost]]="",characteristics_experiment_data[[#This Row],[time]]&gt;20000),20000,characteristics_experiment_data[[#This Row],[time]])</f>
        <v>26</v>
      </c>
    </row>
    <row r="142" spans="1:5" x14ac:dyDescent="0.25">
      <c r="A142" s="1" t="s">
        <v>74</v>
      </c>
      <c r="B142" s="1" t="s">
        <v>62</v>
      </c>
      <c r="C142">
        <v>453</v>
      </c>
      <c r="D142">
        <v>49</v>
      </c>
      <c r="E142">
        <f>IF(OR(characteristics_experiment_data[[#This Row],[cost]]="",characteristics_experiment_data[[#This Row],[time]]&gt;20000),20000,characteristics_experiment_data[[#This Row],[time]])</f>
        <v>49</v>
      </c>
    </row>
    <row r="143" spans="1:5" x14ac:dyDescent="0.25">
      <c r="A143" s="1" t="s">
        <v>74</v>
      </c>
      <c r="B143" s="1" t="s">
        <v>62</v>
      </c>
      <c r="C143">
        <v>482</v>
      </c>
      <c r="D143">
        <v>52</v>
      </c>
      <c r="E143">
        <f>IF(OR(characteristics_experiment_data[[#This Row],[cost]]="",characteristics_experiment_data[[#This Row],[time]]&gt;20000),20000,characteristics_experiment_data[[#This Row],[time]])</f>
        <v>52</v>
      </c>
    </row>
    <row r="144" spans="1:5" x14ac:dyDescent="0.25">
      <c r="A144" s="1" t="s">
        <v>74</v>
      </c>
      <c r="B144" s="1" t="s">
        <v>62</v>
      </c>
      <c r="C144">
        <v>493</v>
      </c>
      <c r="D144">
        <v>67</v>
      </c>
      <c r="E144">
        <f>IF(OR(characteristics_experiment_data[[#This Row],[cost]]="",characteristics_experiment_data[[#This Row],[time]]&gt;20000),20000,characteristics_experiment_data[[#This Row],[time]])</f>
        <v>67</v>
      </c>
    </row>
    <row r="145" spans="1:5" x14ac:dyDescent="0.25">
      <c r="A145" s="1" t="s">
        <v>74</v>
      </c>
      <c r="B145" s="1" t="s">
        <v>62</v>
      </c>
      <c r="C145">
        <v>520</v>
      </c>
      <c r="D145">
        <v>283</v>
      </c>
      <c r="E145">
        <f>IF(OR(characteristics_experiment_data[[#This Row],[cost]]="",characteristics_experiment_data[[#This Row],[time]]&gt;20000),20000,characteristics_experiment_data[[#This Row],[time]])</f>
        <v>283</v>
      </c>
    </row>
    <row r="146" spans="1:5" x14ac:dyDescent="0.25">
      <c r="A146" s="1" t="s">
        <v>74</v>
      </c>
      <c r="B146" s="1" t="s">
        <v>62</v>
      </c>
      <c r="C146">
        <v>414</v>
      </c>
      <c r="D146">
        <v>46</v>
      </c>
      <c r="E146">
        <f>IF(OR(characteristics_experiment_data[[#This Row],[cost]]="",characteristics_experiment_data[[#This Row],[time]]&gt;20000),20000,characteristics_experiment_data[[#This Row],[time]])</f>
        <v>46</v>
      </c>
    </row>
    <row r="147" spans="1:5" x14ac:dyDescent="0.25">
      <c r="A147" s="1" t="s">
        <v>74</v>
      </c>
      <c r="B147" s="1" t="s">
        <v>62</v>
      </c>
      <c r="C147">
        <v>515</v>
      </c>
      <c r="D147">
        <v>60</v>
      </c>
      <c r="E147">
        <f>IF(OR(characteristics_experiment_data[[#This Row],[cost]]="",characteristics_experiment_data[[#This Row],[time]]&gt;20000),20000,characteristics_experiment_data[[#This Row],[time]])</f>
        <v>60</v>
      </c>
    </row>
    <row r="148" spans="1:5" x14ac:dyDescent="0.25">
      <c r="A148" s="1" t="s">
        <v>74</v>
      </c>
      <c r="B148" s="1" t="s">
        <v>62</v>
      </c>
      <c r="C148">
        <v>437</v>
      </c>
      <c r="D148">
        <v>55</v>
      </c>
      <c r="E148">
        <f>IF(OR(characteristics_experiment_data[[#This Row],[cost]]="",characteristics_experiment_data[[#This Row],[time]]&gt;20000),20000,characteristics_experiment_data[[#This Row],[time]])</f>
        <v>55</v>
      </c>
    </row>
    <row r="149" spans="1:5" x14ac:dyDescent="0.25">
      <c r="A149" s="1" t="s">
        <v>74</v>
      </c>
      <c r="B149" s="1" t="s">
        <v>62</v>
      </c>
      <c r="C149">
        <v>468</v>
      </c>
      <c r="D149">
        <v>48</v>
      </c>
      <c r="E149">
        <f>IF(OR(characteristics_experiment_data[[#This Row],[cost]]="",characteristics_experiment_data[[#This Row],[time]]&gt;20000),20000,characteristics_experiment_data[[#This Row],[time]])</f>
        <v>48</v>
      </c>
    </row>
    <row r="150" spans="1:5" x14ac:dyDescent="0.25">
      <c r="A150" s="1" t="s">
        <v>74</v>
      </c>
      <c r="B150" s="1" t="s">
        <v>62</v>
      </c>
      <c r="C150">
        <v>540</v>
      </c>
      <c r="D150">
        <v>178</v>
      </c>
      <c r="E150">
        <f>IF(OR(characteristics_experiment_data[[#This Row],[cost]]="",characteristics_experiment_data[[#This Row],[time]]&gt;20000),20000,characteristics_experiment_data[[#This Row],[time]])</f>
        <v>178</v>
      </c>
    </row>
    <row r="151" spans="1:5" x14ac:dyDescent="0.25">
      <c r="A151" s="1" t="s">
        <v>74</v>
      </c>
      <c r="B151" s="1" t="s">
        <v>62</v>
      </c>
      <c r="C151">
        <v>416</v>
      </c>
      <c r="D151">
        <v>49</v>
      </c>
      <c r="E151">
        <f>IF(OR(characteristics_experiment_data[[#This Row],[cost]]="",characteristics_experiment_data[[#This Row],[time]]&gt;20000),20000,characteristics_experiment_data[[#This Row],[time]])</f>
        <v>49</v>
      </c>
    </row>
    <row r="152" spans="1:5" x14ac:dyDescent="0.25">
      <c r="A152" s="1" t="s">
        <v>75</v>
      </c>
      <c r="B152" s="1" t="s">
        <v>5</v>
      </c>
      <c r="D152">
        <v>126560</v>
      </c>
      <c r="E152">
        <f>IF(OR(characteristics_experiment_data[[#This Row],[cost]]="",characteristics_experiment_data[[#This Row],[time]]&gt;20000),20000,characteristics_experiment_data[[#This Row],[time]])</f>
        <v>20000</v>
      </c>
    </row>
    <row r="153" spans="1:5" x14ac:dyDescent="0.25">
      <c r="A153" s="1" t="s">
        <v>75</v>
      </c>
      <c r="B153" s="1" t="s">
        <v>5</v>
      </c>
      <c r="D153">
        <v>122661</v>
      </c>
      <c r="E153">
        <f>IF(OR(characteristics_experiment_data[[#This Row],[cost]]="",characteristics_experiment_data[[#This Row],[time]]&gt;20000),20000,characteristics_experiment_data[[#This Row],[time]])</f>
        <v>20000</v>
      </c>
    </row>
    <row r="154" spans="1:5" x14ac:dyDescent="0.25">
      <c r="A154" s="1" t="s">
        <v>75</v>
      </c>
      <c r="B154" s="1" t="s">
        <v>5</v>
      </c>
      <c r="C154">
        <v>826</v>
      </c>
      <c r="D154">
        <v>5868</v>
      </c>
      <c r="E154">
        <f>IF(OR(characteristics_experiment_data[[#This Row],[cost]]="",characteristics_experiment_data[[#This Row],[time]]&gt;20000),20000,characteristics_experiment_data[[#This Row],[time]])</f>
        <v>5868</v>
      </c>
    </row>
    <row r="155" spans="1:5" x14ac:dyDescent="0.25">
      <c r="A155" s="1" t="s">
        <v>75</v>
      </c>
      <c r="B155" s="1" t="s">
        <v>5</v>
      </c>
      <c r="D155">
        <v>122404</v>
      </c>
      <c r="E155">
        <f>IF(OR(characteristics_experiment_data[[#This Row],[cost]]="",characteristics_experiment_data[[#This Row],[time]]&gt;20000),20000,characteristics_experiment_data[[#This Row],[time]])</f>
        <v>20000</v>
      </c>
    </row>
    <row r="156" spans="1:5" x14ac:dyDescent="0.25">
      <c r="A156" s="1" t="s">
        <v>75</v>
      </c>
      <c r="B156" s="1" t="s">
        <v>5</v>
      </c>
      <c r="D156">
        <v>173</v>
      </c>
      <c r="E156">
        <f>IF(OR(characteristics_experiment_data[[#This Row],[cost]]="",characteristics_experiment_data[[#This Row],[time]]&gt;20000),20000,characteristics_experiment_data[[#This Row],[time]])</f>
        <v>20000</v>
      </c>
    </row>
    <row r="157" spans="1:5" x14ac:dyDescent="0.25">
      <c r="A157" s="1" t="s">
        <v>75</v>
      </c>
      <c r="B157" s="1" t="s">
        <v>5</v>
      </c>
      <c r="D157">
        <v>123204</v>
      </c>
      <c r="E157">
        <f>IF(OR(characteristics_experiment_data[[#This Row],[cost]]="",characteristics_experiment_data[[#This Row],[time]]&gt;20000),20000,characteristics_experiment_data[[#This Row],[time]])</f>
        <v>20000</v>
      </c>
    </row>
    <row r="158" spans="1:5" x14ac:dyDescent="0.25">
      <c r="A158" s="1" t="s">
        <v>75</v>
      </c>
      <c r="B158" s="1" t="s">
        <v>5</v>
      </c>
      <c r="D158">
        <v>123114</v>
      </c>
      <c r="E158">
        <f>IF(OR(characteristics_experiment_data[[#This Row],[cost]]="",characteristics_experiment_data[[#This Row],[time]]&gt;20000),20000,characteristics_experiment_data[[#This Row],[time]])</f>
        <v>20000</v>
      </c>
    </row>
    <row r="159" spans="1:5" x14ac:dyDescent="0.25">
      <c r="A159" s="1" t="s">
        <v>75</v>
      </c>
      <c r="B159" s="1" t="s">
        <v>5</v>
      </c>
      <c r="D159">
        <v>122919</v>
      </c>
      <c r="E159">
        <f>IF(OR(characteristics_experiment_data[[#This Row],[cost]]="",characteristics_experiment_data[[#This Row],[time]]&gt;20000),20000,characteristics_experiment_data[[#This Row],[time]])</f>
        <v>20000</v>
      </c>
    </row>
    <row r="160" spans="1:5" x14ac:dyDescent="0.25">
      <c r="A160" s="1" t="s">
        <v>75</v>
      </c>
      <c r="B160" s="1" t="s">
        <v>5</v>
      </c>
      <c r="C160">
        <v>797</v>
      </c>
      <c r="D160">
        <v>26597</v>
      </c>
      <c r="E160">
        <f>IF(OR(characteristics_experiment_data[[#This Row],[cost]]="",characteristics_experiment_data[[#This Row],[time]]&gt;20000),20000,characteristics_experiment_data[[#This Row],[time]])</f>
        <v>20000</v>
      </c>
    </row>
    <row r="161" spans="1:5" x14ac:dyDescent="0.25">
      <c r="A161" s="1" t="s">
        <v>75</v>
      </c>
      <c r="B161" s="1" t="s">
        <v>5</v>
      </c>
      <c r="C161">
        <v>711</v>
      </c>
      <c r="D161">
        <v>88298</v>
      </c>
      <c r="E161">
        <f>IF(OR(characteristics_experiment_data[[#This Row],[cost]]="",characteristics_experiment_data[[#This Row],[time]]&gt;20000),20000,characteristics_experiment_data[[#This Row],[time]])</f>
        <v>20000</v>
      </c>
    </row>
    <row r="162" spans="1:5" x14ac:dyDescent="0.25">
      <c r="A162" s="1" t="s">
        <v>75</v>
      </c>
      <c r="B162" s="1" t="s">
        <v>65</v>
      </c>
      <c r="C162">
        <v>859</v>
      </c>
      <c r="D162">
        <v>1440</v>
      </c>
      <c r="E162">
        <f>IF(OR(characteristics_experiment_data[[#This Row],[cost]]="",characteristics_experiment_data[[#This Row],[time]]&gt;20000),20000,characteristics_experiment_data[[#This Row],[time]])</f>
        <v>1440</v>
      </c>
    </row>
    <row r="163" spans="1:5" x14ac:dyDescent="0.25">
      <c r="A163" s="1" t="s">
        <v>75</v>
      </c>
      <c r="B163" s="1" t="s">
        <v>65</v>
      </c>
      <c r="C163">
        <v>787</v>
      </c>
      <c r="D163">
        <v>17066</v>
      </c>
      <c r="E163">
        <f>IF(OR(characteristics_experiment_data[[#This Row],[cost]]="",characteristics_experiment_data[[#This Row],[time]]&gt;20000),20000,characteristics_experiment_data[[#This Row],[time]])</f>
        <v>17066</v>
      </c>
    </row>
    <row r="164" spans="1:5" x14ac:dyDescent="0.25">
      <c r="A164" s="1" t="s">
        <v>75</v>
      </c>
      <c r="B164" s="1" t="s">
        <v>65</v>
      </c>
      <c r="C164">
        <v>699</v>
      </c>
      <c r="D164">
        <v>14469</v>
      </c>
      <c r="E164">
        <f>IF(OR(characteristics_experiment_data[[#This Row],[cost]]="",characteristics_experiment_data[[#This Row],[time]]&gt;20000),20000,characteristics_experiment_data[[#This Row],[time]])</f>
        <v>14469</v>
      </c>
    </row>
    <row r="165" spans="1:5" x14ac:dyDescent="0.25">
      <c r="A165" s="1" t="s">
        <v>75</v>
      </c>
      <c r="B165" s="1" t="s">
        <v>65</v>
      </c>
      <c r="C165">
        <v>827</v>
      </c>
      <c r="D165">
        <v>600012</v>
      </c>
      <c r="E165">
        <f>IF(OR(characteristics_experiment_data[[#This Row],[cost]]="",characteristics_experiment_data[[#This Row],[time]]&gt;20000),20000,characteristics_experiment_data[[#This Row],[time]])</f>
        <v>20000</v>
      </c>
    </row>
    <row r="166" spans="1:5" x14ac:dyDescent="0.25">
      <c r="A166" s="1" t="s">
        <v>75</v>
      </c>
      <c r="B166" s="1" t="s">
        <v>65</v>
      </c>
      <c r="C166">
        <v>883</v>
      </c>
      <c r="D166">
        <v>23447</v>
      </c>
      <c r="E166">
        <f>IF(OR(characteristics_experiment_data[[#This Row],[cost]]="",characteristics_experiment_data[[#This Row],[time]]&gt;20000),20000,characteristics_experiment_data[[#This Row],[time]])</f>
        <v>20000</v>
      </c>
    </row>
    <row r="167" spans="1:5" x14ac:dyDescent="0.25">
      <c r="A167" s="1" t="s">
        <v>75</v>
      </c>
      <c r="B167" s="1" t="s">
        <v>65</v>
      </c>
      <c r="C167">
        <v>877</v>
      </c>
      <c r="D167">
        <v>81487</v>
      </c>
      <c r="E167">
        <f>IF(OR(characteristics_experiment_data[[#This Row],[cost]]="",characteristics_experiment_data[[#This Row],[time]]&gt;20000),20000,characteristics_experiment_data[[#This Row],[time]])</f>
        <v>20000</v>
      </c>
    </row>
    <row r="168" spans="1:5" x14ac:dyDescent="0.25">
      <c r="A168" s="1" t="s">
        <v>75</v>
      </c>
      <c r="B168" s="1" t="s">
        <v>65</v>
      </c>
      <c r="C168">
        <v>833</v>
      </c>
      <c r="D168">
        <v>600029</v>
      </c>
      <c r="E168">
        <f>IF(OR(characteristics_experiment_data[[#This Row],[cost]]="",characteristics_experiment_data[[#This Row],[time]]&gt;20000),20000,characteristics_experiment_data[[#This Row],[time]])</f>
        <v>20000</v>
      </c>
    </row>
    <row r="169" spans="1:5" x14ac:dyDescent="0.25">
      <c r="A169" s="1" t="s">
        <v>75</v>
      </c>
      <c r="B169" s="1" t="s">
        <v>65</v>
      </c>
      <c r="C169">
        <v>816</v>
      </c>
      <c r="D169">
        <v>600009</v>
      </c>
      <c r="E169">
        <f>IF(OR(characteristics_experiment_data[[#This Row],[cost]]="",characteristics_experiment_data[[#This Row],[time]]&gt;20000),20000,characteristics_experiment_data[[#This Row],[time]])</f>
        <v>20000</v>
      </c>
    </row>
    <row r="170" spans="1:5" x14ac:dyDescent="0.25">
      <c r="A170" s="1" t="s">
        <v>75</v>
      </c>
      <c r="B170" s="1" t="s">
        <v>65</v>
      </c>
      <c r="C170">
        <v>837</v>
      </c>
      <c r="D170">
        <v>119753</v>
      </c>
      <c r="E170">
        <f>IF(OR(characteristics_experiment_data[[#This Row],[cost]]="",characteristics_experiment_data[[#This Row],[time]]&gt;20000),20000,characteristics_experiment_data[[#This Row],[time]])</f>
        <v>20000</v>
      </c>
    </row>
    <row r="171" spans="1:5" x14ac:dyDescent="0.25">
      <c r="A171" s="1" t="s">
        <v>75</v>
      </c>
      <c r="B171" s="1" t="s">
        <v>65</v>
      </c>
      <c r="C171">
        <v>806</v>
      </c>
      <c r="D171">
        <v>264058</v>
      </c>
      <c r="E171">
        <f>IF(OR(characteristics_experiment_data[[#This Row],[cost]]="",characteristics_experiment_data[[#This Row],[time]]&gt;20000),20000,characteristics_experiment_data[[#This Row],[time]])</f>
        <v>20000</v>
      </c>
    </row>
    <row r="172" spans="1:5" x14ac:dyDescent="0.25">
      <c r="A172" s="1" t="s">
        <v>75</v>
      </c>
      <c r="B172" s="1" t="s">
        <v>64</v>
      </c>
      <c r="D172">
        <v>20054</v>
      </c>
      <c r="E172">
        <f>IF(OR(characteristics_experiment_data[[#This Row],[cost]]="",characteristics_experiment_data[[#This Row],[time]]&gt;20000),20000,characteristics_experiment_data[[#This Row],[time]])</f>
        <v>20000</v>
      </c>
    </row>
    <row r="173" spans="1:5" x14ac:dyDescent="0.25">
      <c r="A173" s="1" t="s">
        <v>75</v>
      </c>
      <c r="B173" s="1" t="s">
        <v>64</v>
      </c>
      <c r="D173">
        <v>20066</v>
      </c>
      <c r="E173">
        <f>IF(OR(characteristics_experiment_data[[#This Row],[cost]]="",characteristics_experiment_data[[#This Row],[time]]&gt;20000),20000,characteristics_experiment_data[[#This Row],[time]])</f>
        <v>20000</v>
      </c>
    </row>
    <row r="174" spans="1:5" x14ac:dyDescent="0.25">
      <c r="A174" s="1" t="s">
        <v>75</v>
      </c>
      <c r="B174" s="1" t="s">
        <v>64</v>
      </c>
      <c r="C174">
        <v>760</v>
      </c>
      <c r="D174">
        <v>386</v>
      </c>
      <c r="E174">
        <f>IF(OR(characteristics_experiment_data[[#This Row],[cost]]="",characteristics_experiment_data[[#This Row],[time]]&gt;20000),20000,characteristics_experiment_data[[#This Row],[time]])</f>
        <v>386</v>
      </c>
    </row>
    <row r="175" spans="1:5" x14ac:dyDescent="0.25">
      <c r="A175" s="1" t="s">
        <v>75</v>
      </c>
      <c r="B175" s="1" t="s">
        <v>64</v>
      </c>
      <c r="C175">
        <v>793</v>
      </c>
      <c r="D175">
        <v>13190</v>
      </c>
      <c r="E175">
        <f>IF(OR(characteristics_experiment_data[[#This Row],[cost]]="",characteristics_experiment_data[[#This Row],[time]]&gt;20000),20000,characteristics_experiment_data[[#This Row],[time]])</f>
        <v>13190</v>
      </c>
    </row>
    <row r="176" spans="1:5" x14ac:dyDescent="0.25">
      <c r="A176" s="1" t="s">
        <v>75</v>
      </c>
      <c r="B176" s="1" t="s">
        <v>64</v>
      </c>
      <c r="D176">
        <v>20083</v>
      </c>
      <c r="E176">
        <f>IF(OR(characteristics_experiment_data[[#This Row],[cost]]="",characteristics_experiment_data[[#This Row],[time]]&gt;20000),20000,characteristics_experiment_data[[#This Row],[time]])</f>
        <v>20000</v>
      </c>
    </row>
    <row r="177" spans="1:5" x14ac:dyDescent="0.25">
      <c r="A177" s="1" t="s">
        <v>75</v>
      </c>
      <c r="B177" s="1" t="s">
        <v>64</v>
      </c>
      <c r="D177">
        <v>20053</v>
      </c>
      <c r="E177">
        <f>IF(OR(characteristics_experiment_data[[#This Row],[cost]]="",characteristics_experiment_data[[#This Row],[time]]&gt;20000),20000,characteristics_experiment_data[[#This Row],[time]])</f>
        <v>20000</v>
      </c>
    </row>
    <row r="178" spans="1:5" x14ac:dyDescent="0.25">
      <c r="A178" s="1" t="s">
        <v>75</v>
      </c>
      <c r="B178" s="1" t="s">
        <v>64</v>
      </c>
      <c r="D178">
        <v>20057</v>
      </c>
      <c r="E178">
        <f>IF(OR(characteristics_experiment_data[[#This Row],[cost]]="",characteristics_experiment_data[[#This Row],[time]]&gt;20000),20000,characteristics_experiment_data[[#This Row],[time]])</f>
        <v>20000</v>
      </c>
    </row>
    <row r="179" spans="1:5" x14ac:dyDescent="0.25">
      <c r="A179" s="1" t="s">
        <v>75</v>
      </c>
      <c r="B179" s="1" t="s">
        <v>64</v>
      </c>
      <c r="D179">
        <v>20080</v>
      </c>
      <c r="E179">
        <f>IF(OR(characteristics_experiment_data[[#This Row],[cost]]="",characteristics_experiment_data[[#This Row],[time]]&gt;20000),20000,characteristics_experiment_data[[#This Row],[time]])</f>
        <v>20000</v>
      </c>
    </row>
    <row r="180" spans="1:5" x14ac:dyDescent="0.25">
      <c r="A180" s="1" t="s">
        <v>75</v>
      </c>
      <c r="B180" s="1" t="s">
        <v>64</v>
      </c>
      <c r="D180">
        <v>20060</v>
      </c>
      <c r="E180">
        <f>IF(OR(characteristics_experiment_data[[#This Row],[cost]]="",characteristics_experiment_data[[#This Row],[time]]&gt;20000),20000,characteristics_experiment_data[[#This Row],[time]])</f>
        <v>20000</v>
      </c>
    </row>
    <row r="181" spans="1:5" x14ac:dyDescent="0.25">
      <c r="A181" s="1" t="s">
        <v>75</v>
      </c>
      <c r="B181" s="1" t="s">
        <v>64</v>
      </c>
      <c r="D181">
        <v>20049</v>
      </c>
      <c r="E181">
        <f>IF(OR(characteristics_experiment_data[[#This Row],[cost]]="",characteristics_experiment_data[[#This Row],[time]]&gt;20000),20000,characteristics_experiment_data[[#This Row],[time]])</f>
        <v>20000</v>
      </c>
    </row>
    <row r="182" spans="1:5" x14ac:dyDescent="0.25">
      <c r="A182" s="1" t="s">
        <v>75</v>
      </c>
      <c r="B182" s="1" t="s">
        <v>63</v>
      </c>
      <c r="E182" s="1">
        <f>IF(OR(characteristics_experiment_data[[#This Row],[cost]]="",characteristics_experiment_data[[#This Row],[time]]&gt;20000),20000,characteristics_experiment_data[[#This Row],[time]])</f>
        <v>20000</v>
      </c>
    </row>
    <row r="183" spans="1:5" x14ac:dyDescent="0.25">
      <c r="A183" s="1" t="s">
        <v>75</v>
      </c>
      <c r="B183" s="1" t="s">
        <v>63</v>
      </c>
      <c r="E183" s="1">
        <f>IF(OR(characteristics_experiment_data[[#This Row],[cost]]="",characteristics_experiment_data[[#This Row],[time]]&gt;20000),20000,characteristics_experiment_data[[#This Row],[time]])</f>
        <v>20000</v>
      </c>
    </row>
    <row r="184" spans="1:5" x14ac:dyDescent="0.25">
      <c r="A184" s="1" t="s">
        <v>75</v>
      </c>
      <c r="B184" s="1" t="s">
        <v>63</v>
      </c>
      <c r="E184" s="1">
        <f>IF(OR(characteristics_experiment_data[[#This Row],[cost]]="",characteristics_experiment_data[[#This Row],[time]]&gt;20000),20000,characteristics_experiment_data[[#This Row],[time]])</f>
        <v>20000</v>
      </c>
    </row>
    <row r="185" spans="1:5" x14ac:dyDescent="0.25">
      <c r="A185" s="1" t="s">
        <v>75</v>
      </c>
      <c r="B185" s="1" t="s">
        <v>63</v>
      </c>
      <c r="E185" s="1">
        <f>IF(OR(characteristics_experiment_data[[#This Row],[cost]]="",characteristics_experiment_data[[#This Row],[time]]&gt;20000),20000,characteristics_experiment_data[[#This Row],[time]])</f>
        <v>20000</v>
      </c>
    </row>
    <row r="186" spans="1:5" x14ac:dyDescent="0.25">
      <c r="A186" s="1" t="s">
        <v>75</v>
      </c>
      <c r="B186" s="1" t="s">
        <v>63</v>
      </c>
      <c r="E186" s="1">
        <f>IF(OR(characteristics_experiment_data[[#This Row],[cost]]="",characteristics_experiment_data[[#This Row],[time]]&gt;20000),20000,characteristics_experiment_data[[#This Row],[time]])</f>
        <v>20000</v>
      </c>
    </row>
    <row r="187" spans="1:5" x14ac:dyDescent="0.25">
      <c r="A187" s="1" t="s">
        <v>75</v>
      </c>
      <c r="B187" s="1" t="s">
        <v>63</v>
      </c>
      <c r="E187" s="1">
        <f>IF(OR(characteristics_experiment_data[[#This Row],[cost]]="",characteristics_experiment_data[[#This Row],[time]]&gt;20000),20000,characteristics_experiment_data[[#This Row],[time]])</f>
        <v>20000</v>
      </c>
    </row>
    <row r="188" spans="1:5" x14ac:dyDescent="0.25">
      <c r="A188" s="1" t="s">
        <v>75</v>
      </c>
      <c r="B188" s="1" t="s">
        <v>63</v>
      </c>
      <c r="E188" s="1">
        <f>IF(OR(characteristics_experiment_data[[#This Row],[cost]]="",characteristics_experiment_data[[#This Row],[time]]&gt;20000),20000,characteristics_experiment_data[[#This Row],[time]])</f>
        <v>20000</v>
      </c>
    </row>
    <row r="189" spans="1:5" x14ac:dyDescent="0.25">
      <c r="A189" s="1" t="s">
        <v>75</v>
      </c>
      <c r="B189" s="1" t="s">
        <v>62</v>
      </c>
      <c r="D189">
        <v>20218</v>
      </c>
      <c r="E189">
        <f>IF(OR(characteristics_experiment_data[[#This Row],[cost]]="",characteristics_experiment_data[[#This Row],[time]]&gt;20000),20000,characteristics_experiment_data[[#This Row],[time]])</f>
        <v>20000</v>
      </c>
    </row>
    <row r="190" spans="1:5" x14ac:dyDescent="0.25">
      <c r="A190" s="1" t="s">
        <v>75</v>
      </c>
      <c r="B190" s="1" t="s">
        <v>62</v>
      </c>
      <c r="C190">
        <v>845</v>
      </c>
      <c r="D190">
        <v>61</v>
      </c>
      <c r="E190">
        <f>IF(OR(characteristics_experiment_data[[#This Row],[cost]]="",characteristics_experiment_data[[#This Row],[time]]&gt;20000),20000,characteristics_experiment_data[[#This Row],[time]])</f>
        <v>61</v>
      </c>
    </row>
    <row r="191" spans="1:5" x14ac:dyDescent="0.25">
      <c r="A191" s="1" t="s">
        <v>75</v>
      </c>
      <c r="B191" s="1" t="s">
        <v>62</v>
      </c>
      <c r="C191">
        <v>686</v>
      </c>
      <c r="D191">
        <v>3471</v>
      </c>
      <c r="E191">
        <f>IF(OR(characteristics_experiment_data[[#This Row],[cost]]="",characteristics_experiment_data[[#This Row],[time]]&gt;20000),20000,characteristics_experiment_data[[#This Row],[time]])</f>
        <v>3471</v>
      </c>
    </row>
    <row r="192" spans="1:5" x14ac:dyDescent="0.25">
      <c r="A192" s="1" t="s">
        <v>75</v>
      </c>
      <c r="B192" s="1" t="s">
        <v>62</v>
      </c>
      <c r="D192">
        <v>20237</v>
      </c>
      <c r="E192">
        <f>IF(OR(characteristics_experiment_data[[#This Row],[cost]]="",characteristics_experiment_data[[#This Row],[time]]&gt;20000),20000,characteristics_experiment_data[[#This Row],[time]])</f>
        <v>20000</v>
      </c>
    </row>
    <row r="193" spans="1:5" x14ac:dyDescent="0.25">
      <c r="A193" s="1" t="s">
        <v>75</v>
      </c>
      <c r="B193" s="1" t="s">
        <v>62</v>
      </c>
      <c r="C193">
        <v>836</v>
      </c>
      <c r="D193">
        <v>125</v>
      </c>
      <c r="E193">
        <f>IF(OR(characteristics_experiment_data[[#This Row],[cost]]="",characteristics_experiment_data[[#This Row],[time]]&gt;20000),20000,characteristics_experiment_data[[#This Row],[time]])</f>
        <v>125</v>
      </c>
    </row>
    <row r="194" spans="1:5" x14ac:dyDescent="0.25">
      <c r="A194" s="1" t="s">
        <v>75</v>
      </c>
      <c r="B194" s="1" t="s">
        <v>62</v>
      </c>
      <c r="C194">
        <v>774</v>
      </c>
      <c r="D194">
        <v>598</v>
      </c>
      <c r="E194">
        <f>IF(OR(characteristics_experiment_data[[#This Row],[cost]]="",characteristics_experiment_data[[#This Row],[time]]&gt;20000),20000,characteristics_experiment_data[[#This Row],[time]])</f>
        <v>598</v>
      </c>
    </row>
    <row r="195" spans="1:5" x14ac:dyDescent="0.25">
      <c r="A195" s="1" t="s">
        <v>75</v>
      </c>
      <c r="B195" s="1" t="s">
        <v>62</v>
      </c>
      <c r="C195">
        <v>727</v>
      </c>
      <c r="D195">
        <v>3725</v>
      </c>
      <c r="E195">
        <f>IF(OR(characteristics_experiment_data[[#This Row],[cost]]="",characteristics_experiment_data[[#This Row],[time]]&gt;20000),20000,characteristics_experiment_data[[#This Row],[time]])</f>
        <v>3725</v>
      </c>
    </row>
    <row r="196" spans="1:5" x14ac:dyDescent="0.25">
      <c r="A196" s="1" t="s">
        <v>75</v>
      </c>
      <c r="B196" s="1" t="s">
        <v>62</v>
      </c>
      <c r="C196">
        <v>908</v>
      </c>
      <c r="D196">
        <v>44</v>
      </c>
      <c r="E196">
        <f>IF(OR(characteristics_experiment_data[[#This Row],[cost]]="",characteristics_experiment_data[[#This Row],[time]]&gt;20000),20000,characteristics_experiment_data[[#This Row],[time]])</f>
        <v>44</v>
      </c>
    </row>
    <row r="197" spans="1:5" x14ac:dyDescent="0.25">
      <c r="A197" s="1" t="s">
        <v>75</v>
      </c>
      <c r="B197" s="1" t="s">
        <v>62</v>
      </c>
      <c r="C197">
        <v>674</v>
      </c>
      <c r="D197">
        <v>416</v>
      </c>
      <c r="E197">
        <f>IF(OR(characteristics_experiment_data[[#This Row],[cost]]="",characteristics_experiment_data[[#This Row],[time]]&gt;20000),20000,characteristics_experiment_data[[#This Row],[time]])</f>
        <v>416</v>
      </c>
    </row>
    <row r="198" spans="1:5" x14ac:dyDescent="0.25">
      <c r="A198" s="1" t="s">
        <v>75</v>
      </c>
      <c r="B198" s="1" t="s">
        <v>62</v>
      </c>
      <c r="C198">
        <v>772</v>
      </c>
      <c r="D198">
        <v>32</v>
      </c>
      <c r="E198">
        <f>IF(OR(characteristics_experiment_data[[#This Row],[cost]]="",characteristics_experiment_data[[#This Row],[time]]&gt;20000),20000,characteristics_experiment_data[[#This Row],[time]])</f>
        <v>32</v>
      </c>
    </row>
    <row r="199" spans="1:5" x14ac:dyDescent="0.25">
      <c r="A199" s="1" t="s">
        <v>76</v>
      </c>
      <c r="B199" s="1" t="s">
        <v>5</v>
      </c>
      <c r="D199">
        <v>120478</v>
      </c>
      <c r="E199">
        <f>IF(OR(characteristics_experiment_data[[#This Row],[cost]]="",characteristics_experiment_data[[#This Row],[time]]&gt;20000),20000,characteristics_experiment_data[[#This Row],[time]])</f>
        <v>20000</v>
      </c>
    </row>
    <row r="200" spans="1:5" x14ac:dyDescent="0.25">
      <c r="A200" s="1" t="s">
        <v>76</v>
      </c>
      <c r="B200" s="1" t="s">
        <v>5</v>
      </c>
      <c r="D200">
        <v>124421</v>
      </c>
      <c r="E200">
        <f>IF(OR(characteristics_experiment_data[[#This Row],[cost]]="",characteristics_experiment_data[[#This Row],[time]]&gt;20000),20000,characteristics_experiment_data[[#This Row],[time]])</f>
        <v>20000</v>
      </c>
    </row>
    <row r="201" spans="1:5" x14ac:dyDescent="0.25">
      <c r="A201" s="1" t="s">
        <v>76</v>
      </c>
      <c r="B201" s="1" t="s">
        <v>5</v>
      </c>
      <c r="D201">
        <v>122979</v>
      </c>
      <c r="E201">
        <f>IF(OR(characteristics_experiment_data[[#This Row],[cost]]="",characteristics_experiment_data[[#This Row],[time]]&gt;20000),20000,characteristics_experiment_data[[#This Row],[time]])</f>
        <v>20000</v>
      </c>
    </row>
    <row r="202" spans="1:5" x14ac:dyDescent="0.25">
      <c r="A202" s="1" t="s">
        <v>76</v>
      </c>
      <c r="B202" s="1" t="s">
        <v>5</v>
      </c>
      <c r="D202">
        <v>124535</v>
      </c>
      <c r="E202">
        <f>IF(OR(characteristics_experiment_data[[#This Row],[cost]]="",characteristics_experiment_data[[#This Row],[time]]&gt;20000),20000,characteristics_experiment_data[[#This Row],[time]])</f>
        <v>20000</v>
      </c>
    </row>
    <row r="203" spans="1:5" x14ac:dyDescent="0.25">
      <c r="A203" s="1" t="s">
        <v>76</v>
      </c>
      <c r="B203" s="1" t="s">
        <v>5</v>
      </c>
      <c r="D203">
        <v>120864</v>
      </c>
      <c r="E203">
        <f>IF(OR(characteristics_experiment_data[[#This Row],[cost]]="",characteristics_experiment_data[[#This Row],[time]]&gt;20000),20000,characteristics_experiment_data[[#This Row],[time]])</f>
        <v>20000</v>
      </c>
    </row>
    <row r="204" spans="1:5" x14ac:dyDescent="0.25">
      <c r="A204" s="1" t="s">
        <v>76</v>
      </c>
      <c r="B204" s="1" t="s">
        <v>5</v>
      </c>
      <c r="D204">
        <v>120310</v>
      </c>
      <c r="E204">
        <f>IF(OR(characteristics_experiment_data[[#This Row],[cost]]="",characteristics_experiment_data[[#This Row],[time]]&gt;20000),20000,characteristics_experiment_data[[#This Row],[time]])</f>
        <v>20000</v>
      </c>
    </row>
    <row r="205" spans="1:5" x14ac:dyDescent="0.25">
      <c r="A205" s="1" t="s">
        <v>76</v>
      </c>
      <c r="B205" s="1" t="s">
        <v>5</v>
      </c>
      <c r="D205">
        <v>122080</v>
      </c>
      <c r="E205">
        <f>IF(OR(characteristics_experiment_data[[#This Row],[cost]]="",characteristics_experiment_data[[#This Row],[time]]&gt;20000),20000,characteristics_experiment_data[[#This Row],[time]])</f>
        <v>20000</v>
      </c>
    </row>
    <row r="206" spans="1:5" x14ac:dyDescent="0.25">
      <c r="A206" s="1" t="s">
        <v>76</v>
      </c>
      <c r="B206" s="1" t="s">
        <v>5</v>
      </c>
      <c r="D206">
        <v>122481</v>
      </c>
      <c r="E206">
        <f>IF(OR(characteristics_experiment_data[[#This Row],[cost]]="",characteristics_experiment_data[[#This Row],[time]]&gt;20000),20000,characteristics_experiment_data[[#This Row],[time]])</f>
        <v>20000</v>
      </c>
    </row>
    <row r="207" spans="1:5" x14ac:dyDescent="0.25">
      <c r="A207" s="1" t="s">
        <v>76</v>
      </c>
      <c r="B207" s="1" t="s">
        <v>5</v>
      </c>
      <c r="D207">
        <v>122734</v>
      </c>
      <c r="E207">
        <f>IF(OR(characteristics_experiment_data[[#This Row],[cost]]="",characteristics_experiment_data[[#This Row],[time]]&gt;20000),20000,characteristics_experiment_data[[#This Row],[time]])</f>
        <v>20000</v>
      </c>
    </row>
    <row r="208" spans="1:5" x14ac:dyDescent="0.25">
      <c r="A208" s="1" t="s">
        <v>76</v>
      </c>
      <c r="B208" s="1" t="s">
        <v>5</v>
      </c>
      <c r="D208">
        <v>122094</v>
      </c>
      <c r="E208">
        <f>IF(OR(characteristics_experiment_data[[#This Row],[cost]]="",characteristics_experiment_data[[#This Row],[time]]&gt;20000),20000,characteristics_experiment_data[[#This Row],[time]])</f>
        <v>20000</v>
      </c>
    </row>
    <row r="209" spans="1:5" x14ac:dyDescent="0.25">
      <c r="A209" s="1" t="s">
        <v>76</v>
      </c>
      <c r="B209" s="1" t="s">
        <v>65</v>
      </c>
      <c r="D209">
        <v>602697</v>
      </c>
      <c r="E209">
        <f>IF(OR(characteristics_experiment_data[[#This Row],[cost]]="",characteristics_experiment_data[[#This Row],[time]]&gt;20000),20000,characteristics_experiment_data[[#This Row],[time]])</f>
        <v>20000</v>
      </c>
    </row>
    <row r="210" spans="1:5" x14ac:dyDescent="0.25">
      <c r="A210" s="1" t="s">
        <v>76</v>
      </c>
      <c r="B210" s="1" t="s">
        <v>65</v>
      </c>
      <c r="D210">
        <v>600750</v>
      </c>
      <c r="E210">
        <f>IF(OR(characteristics_experiment_data[[#This Row],[cost]]="",characteristics_experiment_data[[#This Row],[time]]&gt;20000),20000,characteristics_experiment_data[[#This Row],[time]])</f>
        <v>20000</v>
      </c>
    </row>
    <row r="211" spans="1:5" x14ac:dyDescent="0.25">
      <c r="A211" s="1" t="s">
        <v>76</v>
      </c>
      <c r="B211" s="1" t="s">
        <v>65</v>
      </c>
      <c r="C211">
        <v>1193</v>
      </c>
      <c r="D211">
        <v>600019</v>
      </c>
      <c r="E211">
        <f>IF(OR(characteristics_experiment_data[[#This Row],[cost]]="",characteristics_experiment_data[[#This Row],[time]]&gt;20000),20000,characteristics_experiment_data[[#This Row],[time]])</f>
        <v>20000</v>
      </c>
    </row>
    <row r="212" spans="1:5" x14ac:dyDescent="0.25">
      <c r="A212" s="1" t="s">
        <v>76</v>
      </c>
      <c r="B212" s="1" t="s">
        <v>65</v>
      </c>
      <c r="D212">
        <v>607048</v>
      </c>
      <c r="E212">
        <f>IF(OR(characteristics_experiment_data[[#This Row],[cost]]="",characteristics_experiment_data[[#This Row],[time]]&gt;20000),20000,characteristics_experiment_data[[#This Row],[time]])</f>
        <v>20000</v>
      </c>
    </row>
    <row r="213" spans="1:5" x14ac:dyDescent="0.25">
      <c r="A213" s="1" t="s">
        <v>76</v>
      </c>
      <c r="B213" s="1" t="s">
        <v>65</v>
      </c>
      <c r="C213">
        <v>1267</v>
      </c>
      <c r="D213">
        <v>600111</v>
      </c>
      <c r="E213">
        <f>IF(OR(characteristics_experiment_data[[#This Row],[cost]]="",characteristics_experiment_data[[#This Row],[time]]&gt;20000),20000,characteristics_experiment_data[[#This Row],[time]])</f>
        <v>20000</v>
      </c>
    </row>
    <row r="214" spans="1:5" x14ac:dyDescent="0.25">
      <c r="A214" s="1" t="s">
        <v>76</v>
      </c>
      <c r="B214" s="1" t="s">
        <v>65</v>
      </c>
      <c r="D214">
        <v>603035</v>
      </c>
      <c r="E214">
        <f>IF(OR(characteristics_experiment_data[[#This Row],[cost]]="",characteristics_experiment_data[[#This Row],[time]]&gt;20000),20000,characteristics_experiment_data[[#This Row],[time]])</f>
        <v>20000</v>
      </c>
    </row>
    <row r="215" spans="1:5" x14ac:dyDescent="0.25">
      <c r="A215" s="1" t="s">
        <v>76</v>
      </c>
      <c r="B215" s="1" t="s">
        <v>65</v>
      </c>
      <c r="C215">
        <v>824</v>
      </c>
      <c r="D215">
        <v>600009</v>
      </c>
      <c r="E215">
        <f>IF(OR(characteristics_experiment_data[[#This Row],[cost]]="",characteristics_experiment_data[[#This Row],[time]]&gt;20000),20000,characteristics_experiment_data[[#This Row],[time]])</f>
        <v>20000</v>
      </c>
    </row>
    <row r="216" spans="1:5" x14ac:dyDescent="0.25">
      <c r="A216" s="1" t="s">
        <v>76</v>
      </c>
      <c r="B216" s="1" t="s">
        <v>65</v>
      </c>
      <c r="C216">
        <v>987</v>
      </c>
      <c r="D216">
        <v>600020</v>
      </c>
      <c r="E216">
        <f>IF(OR(characteristics_experiment_data[[#This Row],[cost]]="",characteristics_experiment_data[[#This Row],[time]]&gt;20000),20000,characteristics_experiment_data[[#This Row],[time]])</f>
        <v>20000</v>
      </c>
    </row>
    <row r="217" spans="1:5" x14ac:dyDescent="0.25">
      <c r="A217" s="1" t="s">
        <v>76</v>
      </c>
      <c r="B217" s="1" t="s">
        <v>65</v>
      </c>
      <c r="D217">
        <v>607542</v>
      </c>
      <c r="E217">
        <f>IF(OR(characteristics_experiment_data[[#This Row],[cost]]="",characteristics_experiment_data[[#This Row],[time]]&gt;20000),20000,characteristics_experiment_data[[#This Row],[time]])</f>
        <v>20000</v>
      </c>
    </row>
    <row r="218" spans="1:5" x14ac:dyDescent="0.25">
      <c r="A218" s="1" t="s">
        <v>76</v>
      </c>
      <c r="B218" s="1" t="s">
        <v>65</v>
      </c>
      <c r="D218">
        <v>601276</v>
      </c>
      <c r="E218">
        <f>IF(OR(characteristics_experiment_data[[#This Row],[cost]]="",characteristics_experiment_data[[#This Row],[time]]&gt;20000),20000,characteristics_experiment_data[[#This Row],[time]])</f>
        <v>20000</v>
      </c>
    </row>
    <row r="219" spans="1:5" x14ac:dyDescent="0.25">
      <c r="A219" s="1" t="s">
        <v>76</v>
      </c>
      <c r="B219" s="1" t="s">
        <v>64</v>
      </c>
      <c r="D219">
        <v>20073</v>
      </c>
      <c r="E219">
        <f>IF(OR(characteristics_experiment_data[[#This Row],[cost]]="",characteristics_experiment_data[[#This Row],[time]]&gt;20000),20000,characteristics_experiment_data[[#This Row],[time]])</f>
        <v>20000</v>
      </c>
    </row>
    <row r="220" spans="1:5" x14ac:dyDescent="0.25">
      <c r="A220" s="1" t="s">
        <v>76</v>
      </c>
      <c r="B220" s="1" t="s">
        <v>64</v>
      </c>
      <c r="D220">
        <v>20081</v>
      </c>
      <c r="E220">
        <f>IF(OR(characteristics_experiment_data[[#This Row],[cost]]="",characteristics_experiment_data[[#This Row],[time]]&gt;20000),20000,characteristics_experiment_data[[#This Row],[time]])</f>
        <v>20000</v>
      </c>
    </row>
    <row r="221" spans="1:5" x14ac:dyDescent="0.25">
      <c r="A221" s="1" t="s">
        <v>76</v>
      </c>
      <c r="B221" s="1" t="s">
        <v>64</v>
      </c>
      <c r="D221">
        <v>20072</v>
      </c>
      <c r="E221">
        <f>IF(OR(characteristics_experiment_data[[#This Row],[cost]]="",characteristics_experiment_data[[#This Row],[time]]&gt;20000),20000,characteristics_experiment_data[[#This Row],[time]])</f>
        <v>20000</v>
      </c>
    </row>
    <row r="222" spans="1:5" x14ac:dyDescent="0.25">
      <c r="A222" s="1" t="s">
        <v>76</v>
      </c>
      <c r="B222" s="1" t="s">
        <v>64</v>
      </c>
      <c r="D222">
        <v>20065</v>
      </c>
      <c r="E222">
        <f>IF(OR(characteristics_experiment_data[[#This Row],[cost]]="",characteristics_experiment_data[[#This Row],[time]]&gt;20000),20000,characteristics_experiment_data[[#This Row],[time]])</f>
        <v>20000</v>
      </c>
    </row>
    <row r="223" spans="1:5" x14ac:dyDescent="0.25">
      <c r="A223" s="1" t="s">
        <v>76</v>
      </c>
      <c r="B223" s="1" t="s">
        <v>64</v>
      </c>
      <c r="D223">
        <v>20058</v>
      </c>
      <c r="E223">
        <f>IF(OR(characteristics_experiment_data[[#This Row],[cost]]="",characteristics_experiment_data[[#This Row],[time]]&gt;20000),20000,characteristics_experiment_data[[#This Row],[time]])</f>
        <v>20000</v>
      </c>
    </row>
    <row r="224" spans="1:5" x14ac:dyDescent="0.25">
      <c r="A224" s="1" t="s">
        <v>76</v>
      </c>
      <c r="B224" s="1" t="s">
        <v>64</v>
      </c>
      <c r="D224">
        <v>20091</v>
      </c>
      <c r="E224">
        <f>IF(OR(characteristics_experiment_data[[#This Row],[cost]]="",characteristics_experiment_data[[#This Row],[time]]&gt;20000),20000,characteristics_experiment_data[[#This Row],[time]])</f>
        <v>20000</v>
      </c>
    </row>
    <row r="225" spans="1:5" x14ac:dyDescent="0.25">
      <c r="A225" s="1" t="s">
        <v>76</v>
      </c>
      <c r="B225" s="1" t="s">
        <v>64</v>
      </c>
      <c r="D225">
        <v>20070</v>
      </c>
      <c r="E225">
        <f>IF(OR(characteristics_experiment_data[[#This Row],[cost]]="",characteristics_experiment_data[[#This Row],[time]]&gt;20000),20000,characteristics_experiment_data[[#This Row],[time]])</f>
        <v>20000</v>
      </c>
    </row>
    <row r="226" spans="1:5" x14ac:dyDescent="0.25">
      <c r="A226" s="1" t="s">
        <v>76</v>
      </c>
      <c r="B226" s="1" t="s">
        <v>64</v>
      </c>
      <c r="D226">
        <v>20073</v>
      </c>
      <c r="E226">
        <f>IF(OR(characteristics_experiment_data[[#This Row],[cost]]="",characteristics_experiment_data[[#This Row],[time]]&gt;20000),20000,characteristics_experiment_data[[#This Row],[time]])</f>
        <v>20000</v>
      </c>
    </row>
    <row r="227" spans="1:5" x14ac:dyDescent="0.25">
      <c r="A227" s="1" t="s">
        <v>76</v>
      </c>
      <c r="B227" s="1" t="s">
        <v>64</v>
      </c>
      <c r="D227">
        <v>20050</v>
      </c>
      <c r="E227">
        <f>IF(OR(characteristics_experiment_data[[#This Row],[cost]]="",characteristics_experiment_data[[#This Row],[time]]&gt;20000),20000,characteristics_experiment_data[[#This Row],[time]])</f>
        <v>20000</v>
      </c>
    </row>
    <row r="228" spans="1:5" x14ac:dyDescent="0.25">
      <c r="A228" s="1" t="s">
        <v>76</v>
      </c>
      <c r="B228" s="1" t="s">
        <v>64</v>
      </c>
      <c r="D228">
        <v>20064</v>
      </c>
      <c r="E228">
        <f>IF(OR(characteristics_experiment_data[[#This Row],[cost]]="",characteristics_experiment_data[[#This Row],[time]]&gt;20000),20000,characteristics_experiment_data[[#This Row],[time]])</f>
        <v>20000</v>
      </c>
    </row>
    <row r="229" spans="1:5" x14ac:dyDescent="0.25">
      <c r="A229" s="1" t="s">
        <v>76</v>
      </c>
      <c r="B229" s="1" t="s">
        <v>63</v>
      </c>
      <c r="E229" s="1">
        <f>IF(OR(characteristics_experiment_data[[#This Row],[cost]]="",characteristics_experiment_data[[#This Row],[time]]&gt;20000),20000,characteristics_experiment_data[[#This Row],[time]])</f>
        <v>20000</v>
      </c>
    </row>
    <row r="230" spans="1:5" x14ac:dyDescent="0.25">
      <c r="A230" s="1" t="s">
        <v>76</v>
      </c>
      <c r="B230" s="1" t="s">
        <v>63</v>
      </c>
      <c r="E230" s="1">
        <f>IF(OR(characteristics_experiment_data[[#This Row],[cost]]="",characteristics_experiment_data[[#This Row],[time]]&gt;20000),20000,characteristics_experiment_data[[#This Row],[time]])</f>
        <v>20000</v>
      </c>
    </row>
    <row r="231" spans="1:5" x14ac:dyDescent="0.25">
      <c r="A231" s="1" t="s">
        <v>76</v>
      </c>
      <c r="B231" s="1" t="s">
        <v>63</v>
      </c>
      <c r="E231" s="1">
        <f>IF(OR(characteristics_experiment_data[[#This Row],[cost]]="",characteristics_experiment_data[[#This Row],[time]]&gt;20000),20000,characteristics_experiment_data[[#This Row],[time]])</f>
        <v>20000</v>
      </c>
    </row>
    <row r="232" spans="1:5" x14ac:dyDescent="0.25">
      <c r="A232" s="1" t="s">
        <v>76</v>
      </c>
      <c r="B232" s="1" t="s">
        <v>63</v>
      </c>
      <c r="E232" s="1">
        <f>IF(OR(characteristics_experiment_data[[#This Row],[cost]]="",characteristics_experiment_data[[#This Row],[time]]&gt;20000),20000,characteristics_experiment_data[[#This Row],[time]])</f>
        <v>20000</v>
      </c>
    </row>
    <row r="233" spans="1:5" x14ac:dyDescent="0.25">
      <c r="A233" s="1" t="s">
        <v>76</v>
      </c>
      <c r="B233" s="1" t="s">
        <v>63</v>
      </c>
      <c r="E233" s="1">
        <f>IF(OR(characteristics_experiment_data[[#This Row],[cost]]="",characteristics_experiment_data[[#This Row],[time]]&gt;20000),20000,characteristics_experiment_data[[#This Row],[time]])</f>
        <v>20000</v>
      </c>
    </row>
    <row r="234" spans="1:5" x14ac:dyDescent="0.25">
      <c r="A234" s="1" t="s">
        <v>76</v>
      </c>
      <c r="B234" s="1" t="s">
        <v>63</v>
      </c>
      <c r="E234" s="1">
        <f>IF(OR(characteristics_experiment_data[[#This Row],[cost]]="",characteristics_experiment_data[[#This Row],[time]]&gt;20000),20000,characteristics_experiment_data[[#This Row],[time]])</f>
        <v>20000</v>
      </c>
    </row>
    <row r="235" spans="1:5" x14ac:dyDescent="0.25">
      <c r="A235" s="1" t="s">
        <v>76</v>
      </c>
      <c r="B235" s="1" t="s">
        <v>63</v>
      </c>
      <c r="E235" s="1">
        <f>IF(OR(characteristics_experiment_data[[#This Row],[cost]]="",characteristics_experiment_data[[#This Row],[time]]&gt;20000),20000,characteristics_experiment_data[[#This Row],[time]])</f>
        <v>20000</v>
      </c>
    </row>
    <row r="236" spans="1:5" x14ac:dyDescent="0.25">
      <c r="A236" s="1" t="s">
        <v>76</v>
      </c>
      <c r="B236" s="1" t="s">
        <v>63</v>
      </c>
      <c r="E236" s="1">
        <f>IF(OR(characteristics_experiment_data[[#This Row],[cost]]="",characteristics_experiment_data[[#This Row],[time]]&gt;20000),20000,characteristics_experiment_data[[#This Row],[time]])</f>
        <v>20000</v>
      </c>
    </row>
    <row r="237" spans="1:5" x14ac:dyDescent="0.25">
      <c r="A237" s="1" t="s">
        <v>76</v>
      </c>
      <c r="B237" s="1" t="s">
        <v>63</v>
      </c>
      <c r="E237" s="1">
        <f>IF(OR(characteristics_experiment_data[[#This Row],[cost]]="",characteristics_experiment_data[[#This Row],[time]]&gt;20000),20000,characteristics_experiment_data[[#This Row],[time]])</f>
        <v>20000</v>
      </c>
    </row>
    <row r="238" spans="1:5" x14ac:dyDescent="0.25">
      <c r="A238" s="1" t="s">
        <v>76</v>
      </c>
      <c r="B238" s="1" t="s">
        <v>63</v>
      </c>
      <c r="E238" s="1">
        <f>IF(OR(characteristics_experiment_data[[#This Row],[cost]]="",characteristics_experiment_data[[#This Row],[time]]&gt;20000),20000,characteristics_experiment_data[[#This Row],[time]])</f>
        <v>20000</v>
      </c>
    </row>
    <row r="239" spans="1:5" x14ac:dyDescent="0.25">
      <c r="A239" s="1" t="s">
        <v>76</v>
      </c>
      <c r="B239" s="1" t="s">
        <v>63</v>
      </c>
      <c r="E239" s="1">
        <f>IF(OR(characteristics_experiment_data[[#This Row],[cost]]="",characteristics_experiment_data[[#This Row],[time]]&gt;20000),20000,characteristics_experiment_data[[#This Row],[time]])</f>
        <v>20000</v>
      </c>
    </row>
    <row r="240" spans="1:5" x14ac:dyDescent="0.25">
      <c r="A240" s="1" t="s">
        <v>76</v>
      </c>
      <c r="B240" s="1" t="s">
        <v>63</v>
      </c>
      <c r="E240" s="1">
        <f>IF(OR(characteristics_experiment_data[[#This Row],[cost]]="",characteristics_experiment_data[[#This Row],[time]]&gt;20000),20000,characteristics_experiment_data[[#This Row],[time]])</f>
        <v>20000</v>
      </c>
    </row>
    <row r="241" spans="1:5" x14ac:dyDescent="0.25">
      <c r="A241" s="1" t="s">
        <v>76</v>
      </c>
      <c r="B241" s="1" t="s">
        <v>62</v>
      </c>
      <c r="D241">
        <v>20200</v>
      </c>
      <c r="E241">
        <f>IF(OR(characteristics_experiment_data[[#This Row],[cost]]="",characteristics_experiment_data[[#This Row],[time]]&gt;20000),20000,characteristics_experiment_data[[#This Row],[time]])</f>
        <v>20000</v>
      </c>
    </row>
    <row r="242" spans="1:5" x14ac:dyDescent="0.25">
      <c r="A242" s="1" t="s">
        <v>76</v>
      </c>
      <c r="B242" s="1" t="s">
        <v>62</v>
      </c>
      <c r="D242">
        <v>20149</v>
      </c>
      <c r="E242">
        <f>IF(OR(characteristics_experiment_data[[#This Row],[cost]]="",characteristics_experiment_data[[#This Row],[time]]&gt;20000),20000,characteristics_experiment_data[[#This Row],[time]])</f>
        <v>20000</v>
      </c>
    </row>
    <row r="243" spans="1:5" x14ac:dyDescent="0.25">
      <c r="A243" s="1" t="s">
        <v>76</v>
      </c>
      <c r="B243" s="1" t="s">
        <v>62</v>
      </c>
      <c r="C243">
        <v>878</v>
      </c>
      <c r="D243">
        <v>18297</v>
      </c>
      <c r="E243">
        <f>IF(OR(characteristics_experiment_data[[#This Row],[cost]]="",characteristics_experiment_data[[#This Row],[time]]&gt;20000),20000,characteristics_experiment_data[[#This Row],[time]])</f>
        <v>18297</v>
      </c>
    </row>
    <row r="244" spans="1:5" x14ac:dyDescent="0.25">
      <c r="A244" s="1" t="s">
        <v>76</v>
      </c>
      <c r="B244" s="1" t="s">
        <v>62</v>
      </c>
      <c r="C244">
        <v>948</v>
      </c>
      <c r="D244">
        <v>141</v>
      </c>
      <c r="E244">
        <f>IF(OR(characteristics_experiment_data[[#This Row],[cost]]="",characteristics_experiment_data[[#This Row],[time]]&gt;20000),20000,characteristics_experiment_data[[#This Row],[time]])</f>
        <v>141</v>
      </c>
    </row>
    <row r="245" spans="1:5" x14ac:dyDescent="0.25">
      <c r="A245" s="1" t="s">
        <v>76</v>
      </c>
      <c r="B245" s="1" t="s">
        <v>62</v>
      </c>
      <c r="D245">
        <v>20168</v>
      </c>
      <c r="E245">
        <f>IF(OR(characteristics_experiment_data[[#This Row],[cost]]="",characteristics_experiment_data[[#This Row],[time]]&gt;20000),20000,characteristics_experiment_data[[#This Row],[time]])</f>
        <v>20000</v>
      </c>
    </row>
    <row r="246" spans="1:5" x14ac:dyDescent="0.25">
      <c r="A246" s="1" t="s">
        <v>76</v>
      </c>
      <c r="B246" s="1" t="s">
        <v>62</v>
      </c>
      <c r="D246">
        <v>20166</v>
      </c>
      <c r="E246">
        <f>IF(OR(characteristics_experiment_data[[#This Row],[cost]]="",characteristics_experiment_data[[#This Row],[time]]&gt;20000),20000,characteristics_experiment_data[[#This Row],[time]])</f>
        <v>20000</v>
      </c>
    </row>
    <row r="247" spans="1:5" x14ac:dyDescent="0.25">
      <c r="A247" s="1" t="s">
        <v>76</v>
      </c>
      <c r="B247" s="1" t="s">
        <v>62</v>
      </c>
      <c r="D247">
        <v>20266</v>
      </c>
      <c r="E247">
        <f>IF(OR(characteristics_experiment_data[[#This Row],[cost]]="",characteristics_experiment_data[[#This Row],[time]]&gt;20000),20000,characteristics_experiment_data[[#This Row],[time]])</f>
        <v>20000</v>
      </c>
    </row>
    <row r="248" spans="1:5" x14ac:dyDescent="0.25">
      <c r="A248" s="1" t="s">
        <v>76</v>
      </c>
      <c r="B248" s="1" t="s">
        <v>62</v>
      </c>
      <c r="D248">
        <v>20242</v>
      </c>
      <c r="E248">
        <f>IF(OR(characteristics_experiment_data[[#This Row],[cost]]="",characteristics_experiment_data[[#This Row],[time]]&gt;20000),20000,characteristics_experiment_data[[#This Row],[time]])</f>
        <v>20000</v>
      </c>
    </row>
    <row r="249" spans="1:5" x14ac:dyDescent="0.25">
      <c r="A249" s="1" t="s">
        <v>76</v>
      </c>
      <c r="B249" s="1" t="s">
        <v>62</v>
      </c>
      <c r="D249">
        <v>20242</v>
      </c>
      <c r="E249">
        <f>IF(OR(characteristics_experiment_data[[#This Row],[cost]]="",characteristics_experiment_data[[#This Row],[time]]&gt;20000),20000,characteristics_experiment_data[[#This Row],[time]])</f>
        <v>20000</v>
      </c>
    </row>
    <row r="250" spans="1:5" x14ac:dyDescent="0.25">
      <c r="A250" s="1" t="s">
        <v>76</v>
      </c>
      <c r="B250" s="1" t="s">
        <v>62</v>
      </c>
      <c r="D250">
        <v>20329</v>
      </c>
      <c r="E250">
        <f>IF(OR(characteristics_experiment_data[[#This Row],[cost]]="",characteristics_experiment_data[[#This Row],[time]]&gt;20000),20000,characteristics_experiment_data[[#This Row],[time]])</f>
        <v>20000</v>
      </c>
    </row>
    <row r="251" spans="1:5" x14ac:dyDescent="0.25">
      <c r="A251" s="1" t="s">
        <v>15</v>
      </c>
      <c r="B251" s="1" t="s">
        <v>5</v>
      </c>
      <c r="C251">
        <v>546</v>
      </c>
      <c r="D251">
        <v>890</v>
      </c>
      <c r="E251">
        <f>IF(OR(characteristics_experiment_data[[#This Row],[cost]]="",characteristics_experiment_data[[#This Row],[time]]&gt;20000),20000,characteristics_experiment_data[[#This Row],[time]])</f>
        <v>890</v>
      </c>
    </row>
    <row r="252" spans="1:5" x14ac:dyDescent="0.25">
      <c r="A252" s="1" t="s">
        <v>15</v>
      </c>
      <c r="B252" s="1" t="s">
        <v>5</v>
      </c>
      <c r="D252">
        <v>123587</v>
      </c>
      <c r="E252">
        <f>IF(OR(characteristics_experiment_data[[#This Row],[cost]]="",characteristics_experiment_data[[#This Row],[time]]&gt;20000),20000,characteristics_experiment_data[[#This Row],[time]])</f>
        <v>20000</v>
      </c>
    </row>
    <row r="253" spans="1:5" x14ac:dyDescent="0.25">
      <c r="A253" s="1" t="s">
        <v>15</v>
      </c>
      <c r="B253" s="1" t="s">
        <v>5</v>
      </c>
      <c r="D253">
        <v>124105</v>
      </c>
      <c r="E253">
        <f>IF(OR(characteristics_experiment_data[[#This Row],[cost]]="",characteristics_experiment_data[[#This Row],[time]]&gt;20000),20000,characteristics_experiment_data[[#This Row],[time]])</f>
        <v>20000</v>
      </c>
    </row>
    <row r="254" spans="1:5" x14ac:dyDescent="0.25">
      <c r="A254" s="1" t="s">
        <v>15</v>
      </c>
      <c r="B254" s="1" t="s">
        <v>5</v>
      </c>
      <c r="C254">
        <v>617</v>
      </c>
      <c r="D254">
        <v>1457</v>
      </c>
      <c r="E254">
        <f>IF(OR(characteristics_experiment_data[[#This Row],[cost]]="",characteristics_experiment_data[[#This Row],[time]]&gt;20000),20000,characteristics_experiment_data[[#This Row],[time]])</f>
        <v>1457</v>
      </c>
    </row>
    <row r="255" spans="1:5" x14ac:dyDescent="0.25">
      <c r="A255" s="1" t="s">
        <v>15</v>
      </c>
      <c r="B255" s="1" t="s">
        <v>5</v>
      </c>
      <c r="C255">
        <v>594</v>
      </c>
      <c r="D255">
        <v>1076</v>
      </c>
      <c r="E255">
        <f>IF(OR(characteristics_experiment_data[[#This Row],[cost]]="",characteristics_experiment_data[[#This Row],[time]]&gt;20000),20000,characteristics_experiment_data[[#This Row],[time]])</f>
        <v>1076</v>
      </c>
    </row>
    <row r="256" spans="1:5" x14ac:dyDescent="0.25">
      <c r="A256" s="1" t="s">
        <v>15</v>
      </c>
      <c r="B256" s="1" t="s">
        <v>5</v>
      </c>
      <c r="C256">
        <v>590</v>
      </c>
      <c r="D256">
        <v>67133</v>
      </c>
      <c r="E256">
        <f>IF(OR(characteristics_experiment_data[[#This Row],[cost]]="",characteristics_experiment_data[[#This Row],[time]]&gt;20000),20000,characteristics_experiment_data[[#This Row],[time]])</f>
        <v>20000</v>
      </c>
    </row>
    <row r="257" spans="1:5" x14ac:dyDescent="0.25">
      <c r="A257" s="1" t="s">
        <v>15</v>
      </c>
      <c r="B257" s="1" t="s">
        <v>5</v>
      </c>
      <c r="C257">
        <v>589</v>
      </c>
      <c r="D257">
        <v>6931</v>
      </c>
      <c r="E257">
        <f>IF(OR(characteristics_experiment_data[[#This Row],[cost]]="",characteristics_experiment_data[[#This Row],[time]]&gt;20000),20000,characteristics_experiment_data[[#This Row],[time]])</f>
        <v>6931</v>
      </c>
    </row>
    <row r="258" spans="1:5" x14ac:dyDescent="0.25">
      <c r="A258" s="1" t="s">
        <v>15</v>
      </c>
      <c r="B258" s="1" t="s">
        <v>5</v>
      </c>
      <c r="C258">
        <v>585</v>
      </c>
      <c r="D258">
        <v>420</v>
      </c>
      <c r="E258">
        <f>IF(OR(characteristics_experiment_data[[#This Row],[cost]]="",characteristics_experiment_data[[#This Row],[time]]&gt;20000),20000,characteristics_experiment_data[[#This Row],[time]])</f>
        <v>420</v>
      </c>
    </row>
    <row r="259" spans="1:5" x14ac:dyDescent="0.25">
      <c r="A259" s="1" t="s">
        <v>15</v>
      </c>
      <c r="B259" s="1" t="s">
        <v>5</v>
      </c>
      <c r="C259">
        <v>592</v>
      </c>
      <c r="D259">
        <v>347</v>
      </c>
      <c r="E259">
        <f>IF(OR(characteristics_experiment_data[[#This Row],[cost]]="",characteristics_experiment_data[[#This Row],[time]]&gt;20000),20000,characteristics_experiment_data[[#This Row],[time]])</f>
        <v>347</v>
      </c>
    </row>
    <row r="260" spans="1:5" x14ac:dyDescent="0.25">
      <c r="A260" s="1" t="s">
        <v>15</v>
      </c>
      <c r="B260" s="1" t="s">
        <v>5</v>
      </c>
      <c r="C260">
        <v>603</v>
      </c>
      <c r="D260">
        <v>646</v>
      </c>
      <c r="E260">
        <f>IF(OR(characteristics_experiment_data[[#This Row],[cost]]="",characteristics_experiment_data[[#This Row],[time]]&gt;20000),20000,characteristics_experiment_data[[#This Row],[time]])</f>
        <v>646</v>
      </c>
    </row>
    <row r="261" spans="1:5" x14ac:dyDescent="0.25">
      <c r="A261" s="1" t="s">
        <v>15</v>
      </c>
      <c r="B261" s="1" t="s">
        <v>65</v>
      </c>
      <c r="C261">
        <v>546</v>
      </c>
      <c r="D261">
        <v>840</v>
      </c>
      <c r="E261">
        <f>IF(OR(characteristics_experiment_data[[#This Row],[cost]]="",characteristics_experiment_data[[#This Row],[time]]&gt;20000),20000,characteristics_experiment_data[[#This Row],[time]])</f>
        <v>840</v>
      </c>
    </row>
    <row r="262" spans="1:5" x14ac:dyDescent="0.25">
      <c r="A262" s="1" t="s">
        <v>15</v>
      </c>
      <c r="B262" s="1" t="s">
        <v>65</v>
      </c>
      <c r="C262">
        <v>535</v>
      </c>
      <c r="D262">
        <v>379</v>
      </c>
      <c r="E262">
        <f>IF(OR(characteristics_experiment_data[[#This Row],[cost]]="",characteristics_experiment_data[[#This Row],[time]]&gt;20000),20000,characteristics_experiment_data[[#This Row],[time]])</f>
        <v>379</v>
      </c>
    </row>
    <row r="263" spans="1:5" x14ac:dyDescent="0.25">
      <c r="A263" s="1" t="s">
        <v>15</v>
      </c>
      <c r="B263" s="1" t="s">
        <v>65</v>
      </c>
      <c r="C263">
        <v>611</v>
      </c>
      <c r="D263">
        <v>4568</v>
      </c>
      <c r="E263">
        <f>IF(OR(characteristics_experiment_data[[#This Row],[cost]]="",characteristics_experiment_data[[#This Row],[time]]&gt;20000),20000,characteristics_experiment_data[[#This Row],[time]])</f>
        <v>4568</v>
      </c>
    </row>
    <row r="264" spans="1:5" x14ac:dyDescent="0.25">
      <c r="A264" s="1" t="s">
        <v>15</v>
      </c>
      <c r="B264" s="1" t="s">
        <v>65</v>
      </c>
      <c r="C264">
        <v>570</v>
      </c>
      <c r="D264">
        <v>4878</v>
      </c>
      <c r="E264">
        <f>IF(OR(characteristics_experiment_data[[#This Row],[cost]]="",characteristics_experiment_data[[#This Row],[time]]&gt;20000),20000,characteristics_experiment_data[[#This Row],[time]])</f>
        <v>4878</v>
      </c>
    </row>
    <row r="265" spans="1:5" x14ac:dyDescent="0.25">
      <c r="A265" s="1" t="s">
        <v>15</v>
      </c>
      <c r="B265" s="1" t="s">
        <v>65</v>
      </c>
      <c r="C265">
        <v>578</v>
      </c>
      <c r="D265">
        <v>6272</v>
      </c>
      <c r="E265">
        <f>IF(OR(characteristics_experiment_data[[#This Row],[cost]]="",characteristics_experiment_data[[#This Row],[time]]&gt;20000),20000,characteristics_experiment_data[[#This Row],[time]])</f>
        <v>6272</v>
      </c>
    </row>
    <row r="266" spans="1:5" x14ac:dyDescent="0.25">
      <c r="A266" s="1" t="s">
        <v>15</v>
      </c>
      <c r="B266" s="1" t="s">
        <v>65</v>
      </c>
      <c r="C266">
        <v>592</v>
      </c>
      <c r="D266">
        <v>356</v>
      </c>
      <c r="E266">
        <f>IF(OR(characteristics_experiment_data[[#This Row],[cost]]="",characteristics_experiment_data[[#This Row],[time]]&gt;20000),20000,characteristics_experiment_data[[#This Row],[time]])</f>
        <v>356</v>
      </c>
    </row>
    <row r="267" spans="1:5" x14ac:dyDescent="0.25">
      <c r="A267" s="1" t="s">
        <v>15</v>
      </c>
      <c r="B267" s="1" t="s">
        <v>65</v>
      </c>
      <c r="C267">
        <v>597</v>
      </c>
      <c r="D267">
        <v>1770</v>
      </c>
      <c r="E267">
        <f>IF(OR(characteristics_experiment_data[[#This Row],[cost]]="",characteristics_experiment_data[[#This Row],[time]]&gt;20000),20000,characteristics_experiment_data[[#This Row],[time]])</f>
        <v>1770</v>
      </c>
    </row>
    <row r="268" spans="1:5" x14ac:dyDescent="0.25">
      <c r="A268" s="1" t="s">
        <v>15</v>
      </c>
      <c r="B268" s="1" t="s">
        <v>65</v>
      </c>
      <c r="C268">
        <v>527</v>
      </c>
      <c r="D268">
        <v>728</v>
      </c>
      <c r="E268">
        <f>IF(OR(characteristics_experiment_data[[#This Row],[cost]]="",characteristics_experiment_data[[#This Row],[time]]&gt;20000),20000,characteristics_experiment_data[[#This Row],[time]])</f>
        <v>728</v>
      </c>
    </row>
    <row r="269" spans="1:5" x14ac:dyDescent="0.25">
      <c r="A269" s="1" t="s">
        <v>15</v>
      </c>
      <c r="B269" s="1" t="s">
        <v>65</v>
      </c>
      <c r="C269">
        <v>634</v>
      </c>
      <c r="D269">
        <v>1756</v>
      </c>
      <c r="E269">
        <f>IF(OR(characteristics_experiment_data[[#This Row],[cost]]="",characteristics_experiment_data[[#This Row],[time]]&gt;20000),20000,characteristics_experiment_data[[#This Row],[time]])</f>
        <v>1756</v>
      </c>
    </row>
    <row r="270" spans="1:5" x14ac:dyDescent="0.25">
      <c r="A270" s="1" t="s">
        <v>15</v>
      </c>
      <c r="B270" s="1" t="s">
        <v>65</v>
      </c>
      <c r="C270">
        <v>593</v>
      </c>
      <c r="D270">
        <v>2380</v>
      </c>
      <c r="E270">
        <f>IF(OR(characteristics_experiment_data[[#This Row],[cost]]="",characteristics_experiment_data[[#This Row],[time]]&gt;20000),20000,characteristics_experiment_data[[#This Row],[time]])</f>
        <v>2380</v>
      </c>
    </row>
    <row r="271" spans="1:5" x14ac:dyDescent="0.25">
      <c r="A271" s="1" t="s">
        <v>15</v>
      </c>
      <c r="B271" s="1" t="s">
        <v>64</v>
      </c>
      <c r="C271">
        <v>467</v>
      </c>
      <c r="D271">
        <v>373</v>
      </c>
      <c r="E271">
        <f>IF(OR(characteristics_experiment_data[[#This Row],[cost]]="",characteristics_experiment_data[[#This Row],[time]]&gt;20000),20000,characteristics_experiment_data[[#This Row],[time]])</f>
        <v>373</v>
      </c>
    </row>
    <row r="272" spans="1:5" x14ac:dyDescent="0.25">
      <c r="A272" s="1" t="s">
        <v>15</v>
      </c>
      <c r="B272" s="1" t="s">
        <v>64</v>
      </c>
      <c r="C272">
        <v>631</v>
      </c>
      <c r="D272">
        <v>296</v>
      </c>
      <c r="E272">
        <f>IF(OR(characteristics_experiment_data[[#This Row],[cost]]="",characteristics_experiment_data[[#This Row],[time]]&gt;20000),20000,characteristics_experiment_data[[#This Row],[time]])</f>
        <v>296</v>
      </c>
    </row>
    <row r="273" spans="1:5" x14ac:dyDescent="0.25">
      <c r="A273" s="1" t="s">
        <v>15</v>
      </c>
      <c r="B273" s="1" t="s">
        <v>64</v>
      </c>
      <c r="C273">
        <v>651</v>
      </c>
      <c r="D273">
        <v>139</v>
      </c>
      <c r="E273">
        <f>IF(OR(characteristics_experiment_data[[#This Row],[cost]]="",characteristics_experiment_data[[#This Row],[time]]&gt;20000),20000,characteristics_experiment_data[[#This Row],[time]])</f>
        <v>139</v>
      </c>
    </row>
    <row r="274" spans="1:5" x14ac:dyDescent="0.25">
      <c r="A274" s="1" t="s">
        <v>15</v>
      </c>
      <c r="B274" s="1" t="s">
        <v>64</v>
      </c>
      <c r="C274">
        <v>646</v>
      </c>
      <c r="D274">
        <v>2271</v>
      </c>
      <c r="E274">
        <f>IF(OR(characteristics_experiment_data[[#This Row],[cost]]="",characteristics_experiment_data[[#This Row],[time]]&gt;20000),20000,characteristics_experiment_data[[#This Row],[time]])</f>
        <v>2271</v>
      </c>
    </row>
    <row r="275" spans="1:5" x14ac:dyDescent="0.25">
      <c r="A275" s="1" t="s">
        <v>15</v>
      </c>
      <c r="B275" s="1" t="s">
        <v>64</v>
      </c>
      <c r="C275">
        <v>539</v>
      </c>
      <c r="D275">
        <v>9963</v>
      </c>
      <c r="E275">
        <f>IF(OR(characteristics_experiment_data[[#This Row],[cost]]="",characteristics_experiment_data[[#This Row],[time]]&gt;20000),20000,characteristics_experiment_data[[#This Row],[time]])</f>
        <v>9963</v>
      </c>
    </row>
    <row r="276" spans="1:5" x14ac:dyDescent="0.25">
      <c r="A276" s="1" t="s">
        <v>15</v>
      </c>
      <c r="B276" s="1" t="s">
        <v>64</v>
      </c>
      <c r="C276">
        <v>562</v>
      </c>
      <c r="D276">
        <v>345</v>
      </c>
      <c r="E276">
        <f>IF(OR(characteristics_experiment_data[[#This Row],[cost]]="",characteristics_experiment_data[[#This Row],[time]]&gt;20000),20000,characteristics_experiment_data[[#This Row],[time]])</f>
        <v>345</v>
      </c>
    </row>
    <row r="277" spans="1:5" x14ac:dyDescent="0.25">
      <c r="A277" s="1" t="s">
        <v>15</v>
      </c>
      <c r="B277" s="1" t="s">
        <v>64</v>
      </c>
      <c r="C277">
        <v>601</v>
      </c>
      <c r="D277">
        <v>1681</v>
      </c>
      <c r="E277">
        <f>IF(OR(characteristics_experiment_data[[#This Row],[cost]]="",characteristics_experiment_data[[#This Row],[time]]&gt;20000),20000,characteristics_experiment_data[[#This Row],[time]])</f>
        <v>1681</v>
      </c>
    </row>
    <row r="278" spans="1:5" x14ac:dyDescent="0.25">
      <c r="A278" s="1" t="s">
        <v>15</v>
      </c>
      <c r="B278" s="1" t="s">
        <v>64</v>
      </c>
      <c r="C278">
        <v>603</v>
      </c>
      <c r="D278">
        <v>8249</v>
      </c>
      <c r="E278">
        <f>IF(OR(characteristics_experiment_data[[#This Row],[cost]]="",characteristics_experiment_data[[#This Row],[time]]&gt;20000),20000,characteristics_experiment_data[[#This Row],[time]])</f>
        <v>8249</v>
      </c>
    </row>
    <row r="279" spans="1:5" x14ac:dyDescent="0.25">
      <c r="A279" s="1" t="s">
        <v>15</v>
      </c>
      <c r="B279" s="1" t="s">
        <v>64</v>
      </c>
      <c r="C279">
        <v>560</v>
      </c>
      <c r="D279">
        <v>1205</v>
      </c>
      <c r="E279">
        <f>IF(OR(characteristics_experiment_data[[#This Row],[cost]]="",characteristics_experiment_data[[#This Row],[time]]&gt;20000),20000,characteristics_experiment_data[[#This Row],[time]])</f>
        <v>1205</v>
      </c>
    </row>
    <row r="280" spans="1:5" x14ac:dyDescent="0.25">
      <c r="A280" s="1" t="s">
        <v>15</v>
      </c>
      <c r="B280" s="1" t="s">
        <v>64</v>
      </c>
      <c r="C280">
        <v>654</v>
      </c>
      <c r="D280">
        <v>659</v>
      </c>
      <c r="E280">
        <f>IF(OR(characteristics_experiment_data[[#This Row],[cost]]="",characteristics_experiment_data[[#This Row],[time]]&gt;20000),20000,characteristics_experiment_data[[#This Row],[time]])</f>
        <v>659</v>
      </c>
    </row>
    <row r="281" spans="1:5" x14ac:dyDescent="0.25">
      <c r="A281" s="1" t="s">
        <v>15</v>
      </c>
      <c r="B281" s="1" t="s">
        <v>63</v>
      </c>
      <c r="C281">
        <v>578</v>
      </c>
      <c r="D281">
        <v>125</v>
      </c>
      <c r="E281" s="1">
        <f>IF(OR(characteristics_experiment_data[[#This Row],[cost]]="",characteristics_experiment_data[[#This Row],[time]]&gt;20000),20000,characteristics_experiment_data[[#This Row],[time]])</f>
        <v>125</v>
      </c>
    </row>
    <row r="282" spans="1:5" x14ac:dyDescent="0.25">
      <c r="A282" s="1" t="s">
        <v>15</v>
      </c>
      <c r="B282" s="1" t="s">
        <v>63</v>
      </c>
      <c r="C282">
        <v>692</v>
      </c>
      <c r="D282">
        <v>145</v>
      </c>
      <c r="E282" s="1">
        <f>IF(OR(characteristics_experiment_data[[#This Row],[cost]]="",characteristics_experiment_data[[#This Row],[time]]&gt;20000),20000,characteristics_experiment_data[[#This Row],[time]])</f>
        <v>145</v>
      </c>
    </row>
    <row r="283" spans="1:5" x14ac:dyDescent="0.25">
      <c r="A283" s="1" t="s">
        <v>15</v>
      </c>
      <c r="B283" s="1" t="s">
        <v>63</v>
      </c>
      <c r="C283">
        <v>666</v>
      </c>
      <c r="D283">
        <v>54</v>
      </c>
      <c r="E283" s="1">
        <f>IF(OR(characteristics_experiment_data[[#This Row],[cost]]="",characteristics_experiment_data[[#This Row],[time]]&gt;20000),20000,characteristics_experiment_data[[#This Row],[time]])</f>
        <v>54</v>
      </c>
    </row>
    <row r="284" spans="1:5" x14ac:dyDescent="0.25">
      <c r="A284" s="1" t="s">
        <v>15</v>
      </c>
      <c r="B284" s="1" t="s">
        <v>63</v>
      </c>
      <c r="C284">
        <v>629</v>
      </c>
      <c r="D284">
        <v>52</v>
      </c>
      <c r="E284" s="1">
        <f>IF(OR(characteristics_experiment_data[[#This Row],[cost]]="",characteristics_experiment_data[[#This Row],[time]]&gt;20000),20000,characteristics_experiment_data[[#This Row],[time]])</f>
        <v>52</v>
      </c>
    </row>
    <row r="285" spans="1:5" x14ac:dyDescent="0.25">
      <c r="A285" s="1" t="s">
        <v>15</v>
      </c>
      <c r="B285" s="1" t="s">
        <v>63</v>
      </c>
      <c r="C285">
        <v>673</v>
      </c>
      <c r="D285">
        <v>67</v>
      </c>
      <c r="E285" s="1">
        <f>IF(OR(characteristics_experiment_data[[#This Row],[cost]]="",characteristics_experiment_data[[#This Row],[time]]&gt;20000),20000,characteristics_experiment_data[[#This Row],[time]])</f>
        <v>67</v>
      </c>
    </row>
    <row r="286" spans="1:5" x14ac:dyDescent="0.25">
      <c r="A286" s="1" t="s">
        <v>15</v>
      </c>
      <c r="B286" s="1" t="s">
        <v>63</v>
      </c>
      <c r="C286">
        <v>648</v>
      </c>
      <c r="D286">
        <v>131</v>
      </c>
      <c r="E286" s="1">
        <f>IF(OR(characteristics_experiment_data[[#This Row],[cost]]="",characteristics_experiment_data[[#This Row],[time]]&gt;20000),20000,characteristics_experiment_data[[#This Row],[time]])</f>
        <v>131</v>
      </c>
    </row>
    <row r="287" spans="1:5" x14ac:dyDescent="0.25">
      <c r="A287" s="1" t="s">
        <v>15</v>
      </c>
      <c r="B287" s="1" t="s">
        <v>63</v>
      </c>
      <c r="C287">
        <v>773</v>
      </c>
      <c r="D287">
        <v>87</v>
      </c>
      <c r="E287" s="1">
        <f>IF(OR(characteristics_experiment_data[[#This Row],[cost]]="",characteristics_experiment_data[[#This Row],[time]]&gt;20000),20000,characteristics_experiment_data[[#This Row],[time]])</f>
        <v>87</v>
      </c>
    </row>
    <row r="288" spans="1:5" x14ac:dyDescent="0.25">
      <c r="A288" s="1" t="s">
        <v>15</v>
      </c>
      <c r="B288" s="1" t="s">
        <v>63</v>
      </c>
      <c r="C288">
        <v>685</v>
      </c>
      <c r="D288">
        <v>133</v>
      </c>
      <c r="E288" s="1">
        <f>IF(OR(characteristics_experiment_data[[#This Row],[cost]]="",characteristics_experiment_data[[#This Row],[time]]&gt;20000),20000,characteristics_experiment_data[[#This Row],[time]])</f>
        <v>133</v>
      </c>
    </row>
    <row r="289" spans="1:5" x14ac:dyDescent="0.25">
      <c r="A289" s="1" t="s">
        <v>15</v>
      </c>
      <c r="B289" s="1" t="s">
        <v>63</v>
      </c>
      <c r="C289">
        <v>742</v>
      </c>
      <c r="D289">
        <v>74</v>
      </c>
      <c r="E289" s="1">
        <f>IF(OR(characteristics_experiment_data[[#This Row],[cost]]="",characteristics_experiment_data[[#This Row],[time]]&gt;20000),20000,characteristics_experiment_data[[#This Row],[time]])</f>
        <v>74</v>
      </c>
    </row>
    <row r="290" spans="1:5" x14ac:dyDescent="0.25">
      <c r="A290" s="1" t="s">
        <v>15</v>
      </c>
      <c r="B290" s="1" t="s">
        <v>63</v>
      </c>
      <c r="C290">
        <v>653</v>
      </c>
      <c r="D290">
        <v>123</v>
      </c>
      <c r="E290" s="1">
        <f>IF(OR(characteristics_experiment_data[[#This Row],[cost]]="",characteristics_experiment_data[[#This Row],[time]]&gt;20000),20000,characteristics_experiment_data[[#This Row],[time]])</f>
        <v>123</v>
      </c>
    </row>
    <row r="291" spans="1:5" x14ac:dyDescent="0.25">
      <c r="A291" s="1" t="s">
        <v>15</v>
      </c>
      <c r="B291" s="1" t="s">
        <v>63</v>
      </c>
      <c r="C291">
        <v>643</v>
      </c>
      <c r="D291">
        <v>230</v>
      </c>
      <c r="E291" s="1">
        <f>IF(OR(characteristics_experiment_data[[#This Row],[cost]]="",characteristics_experiment_data[[#This Row],[time]]&gt;20000),20000,characteristics_experiment_data[[#This Row],[time]])</f>
        <v>230</v>
      </c>
    </row>
    <row r="292" spans="1:5" x14ac:dyDescent="0.25">
      <c r="A292" s="1" t="s">
        <v>15</v>
      </c>
      <c r="B292" s="1" t="s">
        <v>63</v>
      </c>
      <c r="C292">
        <v>654</v>
      </c>
      <c r="D292">
        <v>71</v>
      </c>
      <c r="E292" s="1">
        <f>IF(OR(characteristics_experiment_data[[#This Row],[cost]]="",characteristics_experiment_data[[#This Row],[time]]&gt;20000),20000,characteristics_experiment_data[[#This Row],[time]])</f>
        <v>71</v>
      </c>
    </row>
    <row r="293" spans="1:5" x14ac:dyDescent="0.25">
      <c r="A293" s="1" t="s">
        <v>15</v>
      </c>
      <c r="B293" s="1" t="s">
        <v>62</v>
      </c>
      <c r="C293">
        <v>592</v>
      </c>
      <c r="D293">
        <v>71</v>
      </c>
      <c r="E293">
        <f>IF(OR(characteristics_experiment_data[[#This Row],[cost]]="",characteristics_experiment_data[[#This Row],[time]]&gt;20000),20000,characteristics_experiment_data[[#This Row],[time]])</f>
        <v>71</v>
      </c>
    </row>
    <row r="294" spans="1:5" x14ac:dyDescent="0.25">
      <c r="A294" s="1" t="s">
        <v>15</v>
      </c>
      <c r="B294" s="1" t="s">
        <v>62</v>
      </c>
      <c r="C294">
        <v>607</v>
      </c>
      <c r="D294">
        <v>75</v>
      </c>
      <c r="E294">
        <f>IF(OR(characteristics_experiment_data[[#This Row],[cost]]="",characteristics_experiment_data[[#This Row],[time]]&gt;20000),20000,characteristics_experiment_data[[#This Row],[time]])</f>
        <v>75</v>
      </c>
    </row>
    <row r="295" spans="1:5" x14ac:dyDescent="0.25">
      <c r="A295" s="1" t="s">
        <v>15</v>
      </c>
      <c r="B295" s="1" t="s">
        <v>62</v>
      </c>
      <c r="C295">
        <v>560</v>
      </c>
      <c r="D295">
        <v>74</v>
      </c>
      <c r="E295">
        <f>IF(OR(characteristics_experiment_data[[#This Row],[cost]]="",characteristics_experiment_data[[#This Row],[time]]&gt;20000),20000,characteristics_experiment_data[[#This Row],[time]])</f>
        <v>74</v>
      </c>
    </row>
    <row r="296" spans="1:5" x14ac:dyDescent="0.25">
      <c r="A296" s="1" t="s">
        <v>15</v>
      </c>
      <c r="B296" s="1" t="s">
        <v>62</v>
      </c>
      <c r="C296">
        <v>627</v>
      </c>
      <c r="D296">
        <v>71</v>
      </c>
      <c r="E296">
        <f>IF(OR(characteristics_experiment_data[[#This Row],[cost]]="",characteristics_experiment_data[[#This Row],[time]]&gt;20000),20000,characteristics_experiment_data[[#This Row],[time]])</f>
        <v>71</v>
      </c>
    </row>
    <row r="297" spans="1:5" x14ac:dyDescent="0.25">
      <c r="A297" s="1" t="s">
        <v>15</v>
      </c>
      <c r="B297" s="1" t="s">
        <v>62</v>
      </c>
      <c r="C297">
        <v>571</v>
      </c>
      <c r="D297">
        <v>130</v>
      </c>
      <c r="E297">
        <f>IF(OR(characteristics_experiment_data[[#This Row],[cost]]="",characteristics_experiment_data[[#This Row],[time]]&gt;20000),20000,characteristics_experiment_data[[#This Row],[time]])</f>
        <v>130</v>
      </c>
    </row>
    <row r="298" spans="1:5" x14ac:dyDescent="0.25">
      <c r="A298" s="1" t="s">
        <v>15</v>
      </c>
      <c r="B298" s="1" t="s">
        <v>62</v>
      </c>
      <c r="C298">
        <v>474</v>
      </c>
      <c r="D298">
        <v>1636</v>
      </c>
      <c r="E298">
        <f>IF(OR(characteristics_experiment_data[[#This Row],[cost]]="",characteristics_experiment_data[[#This Row],[time]]&gt;20000),20000,characteristics_experiment_data[[#This Row],[time]])</f>
        <v>1636</v>
      </c>
    </row>
    <row r="299" spans="1:5" x14ac:dyDescent="0.25">
      <c r="A299" s="1" t="s">
        <v>15</v>
      </c>
      <c r="B299" s="1" t="s">
        <v>62</v>
      </c>
      <c r="C299">
        <v>596</v>
      </c>
      <c r="D299">
        <v>81</v>
      </c>
      <c r="E299">
        <f>IF(OR(characteristics_experiment_data[[#This Row],[cost]]="",characteristics_experiment_data[[#This Row],[time]]&gt;20000),20000,characteristics_experiment_data[[#This Row],[time]])</f>
        <v>81</v>
      </c>
    </row>
    <row r="300" spans="1:5" x14ac:dyDescent="0.25">
      <c r="A300" s="1" t="s">
        <v>15</v>
      </c>
      <c r="B300" s="1" t="s">
        <v>62</v>
      </c>
      <c r="C300">
        <v>571</v>
      </c>
      <c r="D300">
        <v>62</v>
      </c>
      <c r="E300">
        <f>IF(OR(characteristics_experiment_data[[#This Row],[cost]]="",characteristics_experiment_data[[#This Row],[time]]&gt;20000),20000,characteristics_experiment_data[[#This Row],[time]])</f>
        <v>62</v>
      </c>
    </row>
    <row r="301" spans="1:5" x14ac:dyDescent="0.25">
      <c r="A301" s="1" t="s">
        <v>15</v>
      </c>
      <c r="B301" s="1" t="s">
        <v>62</v>
      </c>
      <c r="C301">
        <v>501</v>
      </c>
      <c r="D301">
        <v>67</v>
      </c>
      <c r="E301">
        <f>IF(OR(characteristics_experiment_data[[#This Row],[cost]]="",characteristics_experiment_data[[#This Row],[time]]&gt;20000),20000,characteristics_experiment_data[[#This Row],[time]])</f>
        <v>67</v>
      </c>
    </row>
    <row r="302" spans="1:5" x14ac:dyDescent="0.25">
      <c r="A302" s="1" t="s">
        <v>15</v>
      </c>
      <c r="B302" s="1" t="s">
        <v>62</v>
      </c>
      <c r="C302">
        <v>581</v>
      </c>
      <c r="D302">
        <v>267</v>
      </c>
      <c r="E302">
        <f>IF(OR(characteristics_experiment_data[[#This Row],[cost]]="",characteristics_experiment_data[[#This Row],[time]]&gt;20000),20000,characteristics_experiment_data[[#This Row],[time]])</f>
        <v>267</v>
      </c>
    </row>
    <row r="303" spans="1:5" x14ac:dyDescent="0.25">
      <c r="A303" s="1" t="s">
        <v>16</v>
      </c>
      <c r="B303" s="1" t="s">
        <v>5</v>
      </c>
      <c r="C303">
        <v>615</v>
      </c>
      <c r="D303">
        <v>100388</v>
      </c>
      <c r="E303">
        <f>IF(OR(characteristics_experiment_data[[#This Row],[cost]]="",characteristics_experiment_data[[#This Row],[time]]&gt;20000),20000,characteristics_experiment_data[[#This Row],[time]])</f>
        <v>20000</v>
      </c>
    </row>
    <row r="304" spans="1:5" x14ac:dyDescent="0.25">
      <c r="A304" s="1" t="s">
        <v>16</v>
      </c>
      <c r="B304" s="1" t="s">
        <v>5</v>
      </c>
      <c r="D304">
        <v>123943</v>
      </c>
      <c r="E304">
        <f>IF(OR(characteristics_experiment_data[[#This Row],[cost]]="",characteristics_experiment_data[[#This Row],[time]]&gt;20000),20000,characteristics_experiment_data[[#This Row],[time]])</f>
        <v>20000</v>
      </c>
    </row>
    <row r="305" spans="1:5" x14ac:dyDescent="0.25">
      <c r="A305" s="1" t="s">
        <v>16</v>
      </c>
      <c r="B305" s="1" t="s">
        <v>5</v>
      </c>
      <c r="D305">
        <v>123459</v>
      </c>
      <c r="E305">
        <f>IF(OR(characteristics_experiment_data[[#This Row],[cost]]="",characteristics_experiment_data[[#This Row],[time]]&gt;20000),20000,characteristics_experiment_data[[#This Row],[time]])</f>
        <v>20000</v>
      </c>
    </row>
    <row r="306" spans="1:5" x14ac:dyDescent="0.25">
      <c r="A306" s="1" t="s">
        <v>16</v>
      </c>
      <c r="B306" s="1" t="s">
        <v>5</v>
      </c>
      <c r="D306">
        <v>123056</v>
      </c>
      <c r="E306">
        <f>IF(OR(characteristics_experiment_data[[#This Row],[cost]]="",characteristics_experiment_data[[#This Row],[time]]&gt;20000),20000,characteristics_experiment_data[[#This Row],[time]])</f>
        <v>20000</v>
      </c>
    </row>
    <row r="307" spans="1:5" x14ac:dyDescent="0.25">
      <c r="A307" s="1" t="s">
        <v>16</v>
      </c>
      <c r="B307" s="1" t="s">
        <v>5</v>
      </c>
      <c r="D307">
        <v>124304</v>
      </c>
      <c r="E307">
        <f>IF(OR(characteristics_experiment_data[[#This Row],[cost]]="",characteristics_experiment_data[[#This Row],[time]]&gt;20000),20000,characteristics_experiment_data[[#This Row],[time]])</f>
        <v>20000</v>
      </c>
    </row>
    <row r="308" spans="1:5" x14ac:dyDescent="0.25">
      <c r="A308" s="1" t="s">
        <v>16</v>
      </c>
      <c r="B308" s="1" t="s">
        <v>5</v>
      </c>
      <c r="C308">
        <v>671</v>
      </c>
      <c r="D308">
        <v>10385</v>
      </c>
      <c r="E308">
        <f>IF(OR(characteristics_experiment_data[[#This Row],[cost]]="",characteristics_experiment_data[[#This Row],[time]]&gt;20000),20000,characteristics_experiment_data[[#This Row],[time]])</f>
        <v>10385</v>
      </c>
    </row>
    <row r="309" spans="1:5" x14ac:dyDescent="0.25">
      <c r="A309" s="1" t="s">
        <v>16</v>
      </c>
      <c r="B309" s="1" t="s">
        <v>5</v>
      </c>
      <c r="C309">
        <v>589</v>
      </c>
      <c r="D309">
        <v>74859</v>
      </c>
      <c r="E309">
        <f>IF(OR(characteristics_experiment_data[[#This Row],[cost]]="",characteristics_experiment_data[[#This Row],[time]]&gt;20000),20000,characteristics_experiment_data[[#This Row],[time]])</f>
        <v>20000</v>
      </c>
    </row>
    <row r="310" spans="1:5" x14ac:dyDescent="0.25">
      <c r="A310" s="1" t="s">
        <v>16</v>
      </c>
      <c r="B310" s="1" t="s">
        <v>5</v>
      </c>
      <c r="D310">
        <v>123709</v>
      </c>
      <c r="E310">
        <f>IF(OR(characteristics_experiment_data[[#This Row],[cost]]="",characteristics_experiment_data[[#This Row],[time]]&gt;20000),20000,characteristics_experiment_data[[#This Row],[time]])</f>
        <v>20000</v>
      </c>
    </row>
    <row r="311" spans="1:5" x14ac:dyDescent="0.25">
      <c r="A311" s="1" t="s">
        <v>16</v>
      </c>
      <c r="B311" s="1" t="s">
        <v>5</v>
      </c>
      <c r="D311">
        <v>122633</v>
      </c>
      <c r="E311">
        <f>IF(OR(characteristics_experiment_data[[#This Row],[cost]]="",characteristics_experiment_data[[#This Row],[time]]&gt;20000),20000,characteristics_experiment_data[[#This Row],[time]])</f>
        <v>20000</v>
      </c>
    </row>
    <row r="312" spans="1:5" x14ac:dyDescent="0.25">
      <c r="A312" s="1" t="s">
        <v>16</v>
      </c>
      <c r="B312" s="1" t="s">
        <v>5</v>
      </c>
      <c r="D312">
        <v>122105</v>
      </c>
      <c r="E312">
        <f>IF(OR(characteristics_experiment_data[[#This Row],[cost]]="",characteristics_experiment_data[[#This Row],[time]]&gt;20000),20000,characteristics_experiment_data[[#This Row],[time]])</f>
        <v>20000</v>
      </c>
    </row>
    <row r="313" spans="1:5" x14ac:dyDescent="0.25">
      <c r="A313" s="1" t="s">
        <v>16</v>
      </c>
      <c r="B313" s="1" t="s">
        <v>65</v>
      </c>
      <c r="C313">
        <v>674</v>
      </c>
      <c r="D313">
        <v>36489</v>
      </c>
      <c r="E313">
        <f>IF(OR(characteristics_experiment_data[[#This Row],[cost]]="",characteristics_experiment_data[[#This Row],[time]]&gt;20000),20000,characteristics_experiment_data[[#This Row],[time]])</f>
        <v>20000</v>
      </c>
    </row>
    <row r="314" spans="1:5" x14ac:dyDescent="0.25">
      <c r="A314" s="1" t="s">
        <v>16</v>
      </c>
      <c r="B314" s="1" t="s">
        <v>65</v>
      </c>
      <c r="C314">
        <v>681</v>
      </c>
      <c r="D314">
        <v>18485</v>
      </c>
      <c r="E314">
        <f>IF(OR(characteristics_experiment_data[[#This Row],[cost]]="",characteristics_experiment_data[[#This Row],[time]]&gt;20000),20000,characteristics_experiment_data[[#This Row],[time]])</f>
        <v>18485</v>
      </c>
    </row>
    <row r="315" spans="1:5" x14ac:dyDescent="0.25">
      <c r="A315" s="1" t="s">
        <v>16</v>
      </c>
      <c r="B315" s="1" t="s">
        <v>65</v>
      </c>
      <c r="C315">
        <v>645</v>
      </c>
      <c r="D315">
        <v>24564</v>
      </c>
      <c r="E315">
        <f>IF(OR(characteristics_experiment_data[[#This Row],[cost]]="",characteristics_experiment_data[[#This Row],[time]]&gt;20000),20000,characteristics_experiment_data[[#This Row],[time]])</f>
        <v>20000</v>
      </c>
    </row>
    <row r="316" spans="1:5" x14ac:dyDescent="0.25">
      <c r="A316" s="1" t="s">
        <v>16</v>
      </c>
      <c r="B316" s="1" t="s">
        <v>65</v>
      </c>
      <c r="C316">
        <v>546</v>
      </c>
      <c r="D316">
        <v>2408</v>
      </c>
      <c r="E316">
        <f>IF(OR(characteristics_experiment_data[[#This Row],[cost]]="",characteristics_experiment_data[[#This Row],[time]]&gt;20000),20000,characteristics_experiment_data[[#This Row],[time]])</f>
        <v>2408</v>
      </c>
    </row>
    <row r="317" spans="1:5" x14ac:dyDescent="0.25">
      <c r="A317" s="1" t="s">
        <v>16</v>
      </c>
      <c r="B317" s="1" t="s">
        <v>65</v>
      </c>
      <c r="C317">
        <v>734</v>
      </c>
      <c r="D317">
        <v>3677</v>
      </c>
      <c r="E317">
        <f>IF(OR(characteristics_experiment_data[[#This Row],[cost]]="",characteristics_experiment_data[[#This Row],[time]]&gt;20000),20000,characteristics_experiment_data[[#This Row],[time]])</f>
        <v>3677</v>
      </c>
    </row>
    <row r="318" spans="1:5" x14ac:dyDescent="0.25">
      <c r="A318" s="1" t="s">
        <v>16</v>
      </c>
      <c r="B318" s="1" t="s">
        <v>65</v>
      </c>
      <c r="C318">
        <v>680</v>
      </c>
      <c r="D318">
        <v>221417</v>
      </c>
      <c r="E318">
        <f>IF(OR(characteristics_experiment_data[[#This Row],[cost]]="",characteristics_experiment_data[[#This Row],[time]]&gt;20000),20000,characteristics_experiment_data[[#This Row],[time]])</f>
        <v>20000</v>
      </c>
    </row>
    <row r="319" spans="1:5" x14ac:dyDescent="0.25">
      <c r="A319" s="1" t="s">
        <v>16</v>
      </c>
      <c r="B319" s="1" t="s">
        <v>65</v>
      </c>
      <c r="C319">
        <v>649</v>
      </c>
      <c r="D319">
        <v>7646</v>
      </c>
      <c r="E319">
        <f>IF(OR(characteristics_experiment_data[[#This Row],[cost]]="",characteristics_experiment_data[[#This Row],[time]]&gt;20000),20000,characteristics_experiment_data[[#This Row],[time]])</f>
        <v>7646</v>
      </c>
    </row>
    <row r="320" spans="1:5" x14ac:dyDescent="0.25">
      <c r="A320" s="1" t="s">
        <v>16</v>
      </c>
      <c r="B320" s="1" t="s">
        <v>65</v>
      </c>
      <c r="C320">
        <v>740</v>
      </c>
      <c r="D320">
        <v>2256</v>
      </c>
      <c r="E320">
        <f>IF(OR(characteristics_experiment_data[[#This Row],[cost]]="",characteristics_experiment_data[[#This Row],[time]]&gt;20000),20000,characteristics_experiment_data[[#This Row],[time]])</f>
        <v>2256</v>
      </c>
    </row>
    <row r="321" spans="1:5" x14ac:dyDescent="0.25">
      <c r="A321" s="1" t="s">
        <v>16</v>
      </c>
      <c r="B321" s="1" t="s">
        <v>65</v>
      </c>
      <c r="C321">
        <v>752</v>
      </c>
      <c r="D321">
        <v>8626</v>
      </c>
      <c r="E321">
        <f>IF(OR(characteristics_experiment_data[[#This Row],[cost]]="",characteristics_experiment_data[[#This Row],[time]]&gt;20000),20000,characteristics_experiment_data[[#This Row],[time]])</f>
        <v>8626</v>
      </c>
    </row>
    <row r="322" spans="1:5" x14ac:dyDescent="0.25">
      <c r="A322" s="1" t="s">
        <v>16</v>
      </c>
      <c r="B322" s="1" t="s">
        <v>65</v>
      </c>
      <c r="C322">
        <v>628</v>
      </c>
      <c r="D322">
        <v>607</v>
      </c>
      <c r="E322">
        <f>IF(OR(characteristics_experiment_data[[#This Row],[cost]]="",characteristics_experiment_data[[#This Row],[time]]&gt;20000),20000,characteristics_experiment_data[[#This Row],[time]])</f>
        <v>607</v>
      </c>
    </row>
    <row r="323" spans="1:5" x14ac:dyDescent="0.25">
      <c r="A323" s="1" t="s">
        <v>16</v>
      </c>
      <c r="B323" s="1" t="s">
        <v>64</v>
      </c>
      <c r="C323">
        <v>645</v>
      </c>
      <c r="D323">
        <v>11113</v>
      </c>
      <c r="E323">
        <f>IF(OR(characteristics_experiment_data[[#This Row],[cost]]="",characteristics_experiment_data[[#This Row],[time]]&gt;20000),20000,characteristics_experiment_data[[#This Row],[time]])</f>
        <v>11113</v>
      </c>
    </row>
    <row r="324" spans="1:5" x14ac:dyDescent="0.25">
      <c r="A324" s="1" t="s">
        <v>16</v>
      </c>
      <c r="B324" s="1" t="s">
        <v>64</v>
      </c>
      <c r="C324">
        <v>594</v>
      </c>
      <c r="D324">
        <v>540</v>
      </c>
      <c r="E324">
        <f>IF(OR(characteristics_experiment_data[[#This Row],[cost]]="",characteristics_experiment_data[[#This Row],[time]]&gt;20000),20000,characteristics_experiment_data[[#This Row],[time]])</f>
        <v>540</v>
      </c>
    </row>
    <row r="325" spans="1:5" x14ac:dyDescent="0.25">
      <c r="A325" s="1" t="s">
        <v>16</v>
      </c>
      <c r="B325" s="1" t="s">
        <v>64</v>
      </c>
      <c r="C325">
        <v>617</v>
      </c>
      <c r="D325">
        <v>6810</v>
      </c>
      <c r="E325">
        <f>IF(OR(characteristics_experiment_data[[#This Row],[cost]]="",characteristics_experiment_data[[#This Row],[time]]&gt;20000),20000,characteristics_experiment_data[[#This Row],[time]])</f>
        <v>6810</v>
      </c>
    </row>
    <row r="326" spans="1:5" x14ac:dyDescent="0.25">
      <c r="A326" s="1" t="s">
        <v>16</v>
      </c>
      <c r="B326" s="1" t="s">
        <v>64</v>
      </c>
      <c r="D326">
        <v>20061</v>
      </c>
      <c r="E326">
        <f>IF(OR(characteristics_experiment_data[[#This Row],[cost]]="",characteristics_experiment_data[[#This Row],[time]]&gt;20000),20000,characteristics_experiment_data[[#This Row],[time]])</f>
        <v>20000</v>
      </c>
    </row>
    <row r="327" spans="1:5" x14ac:dyDescent="0.25">
      <c r="A327" s="1" t="s">
        <v>16</v>
      </c>
      <c r="B327" s="1" t="s">
        <v>64</v>
      </c>
      <c r="C327">
        <v>620</v>
      </c>
      <c r="D327">
        <v>2866</v>
      </c>
      <c r="E327">
        <f>IF(OR(characteristics_experiment_data[[#This Row],[cost]]="",characteristics_experiment_data[[#This Row],[time]]&gt;20000),20000,characteristics_experiment_data[[#This Row],[time]])</f>
        <v>2866</v>
      </c>
    </row>
    <row r="328" spans="1:5" x14ac:dyDescent="0.25">
      <c r="A328" s="1" t="s">
        <v>16</v>
      </c>
      <c r="B328" s="1" t="s">
        <v>64</v>
      </c>
      <c r="C328">
        <v>597</v>
      </c>
      <c r="D328">
        <v>2017</v>
      </c>
      <c r="E328">
        <f>IF(OR(characteristics_experiment_data[[#This Row],[cost]]="",characteristics_experiment_data[[#This Row],[time]]&gt;20000),20000,characteristics_experiment_data[[#This Row],[time]])</f>
        <v>2017</v>
      </c>
    </row>
    <row r="329" spans="1:5" x14ac:dyDescent="0.25">
      <c r="A329" s="1" t="s">
        <v>16</v>
      </c>
      <c r="B329" s="1" t="s">
        <v>64</v>
      </c>
      <c r="C329">
        <v>753</v>
      </c>
      <c r="D329">
        <v>369</v>
      </c>
      <c r="E329">
        <f>IF(OR(characteristics_experiment_data[[#This Row],[cost]]="",characteristics_experiment_data[[#This Row],[time]]&gt;20000),20000,characteristics_experiment_data[[#This Row],[time]])</f>
        <v>369</v>
      </c>
    </row>
    <row r="330" spans="1:5" x14ac:dyDescent="0.25">
      <c r="A330" s="1" t="s">
        <v>16</v>
      </c>
      <c r="B330" s="1" t="s">
        <v>64</v>
      </c>
      <c r="D330">
        <v>20040</v>
      </c>
      <c r="E330">
        <f>IF(OR(characteristics_experiment_data[[#This Row],[cost]]="",characteristics_experiment_data[[#This Row],[time]]&gt;20000),20000,characteristics_experiment_data[[#This Row],[time]])</f>
        <v>20000</v>
      </c>
    </row>
    <row r="331" spans="1:5" x14ac:dyDescent="0.25">
      <c r="A331" s="1" t="s">
        <v>16</v>
      </c>
      <c r="B331" s="1" t="s">
        <v>64</v>
      </c>
      <c r="D331">
        <v>20050</v>
      </c>
      <c r="E331">
        <f>IF(OR(characteristics_experiment_data[[#This Row],[cost]]="",characteristics_experiment_data[[#This Row],[time]]&gt;20000),20000,characteristics_experiment_data[[#This Row],[time]])</f>
        <v>20000</v>
      </c>
    </row>
    <row r="332" spans="1:5" x14ac:dyDescent="0.25">
      <c r="A332" s="1" t="s">
        <v>16</v>
      </c>
      <c r="B332" s="1" t="s">
        <v>64</v>
      </c>
      <c r="C332">
        <v>770</v>
      </c>
      <c r="D332">
        <v>8111</v>
      </c>
      <c r="E332">
        <f>IF(OR(characteristics_experiment_data[[#This Row],[cost]]="",characteristics_experiment_data[[#This Row],[time]]&gt;20000),20000,characteristics_experiment_data[[#This Row],[time]])</f>
        <v>8111</v>
      </c>
    </row>
    <row r="333" spans="1:5" x14ac:dyDescent="0.25">
      <c r="A333" s="1" t="s">
        <v>16</v>
      </c>
      <c r="B333" s="1" t="s">
        <v>63</v>
      </c>
      <c r="C333">
        <v>941</v>
      </c>
      <c r="D333">
        <v>717</v>
      </c>
      <c r="E333" s="1">
        <f>IF(OR(characteristics_experiment_data[[#This Row],[cost]]="",characteristics_experiment_data[[#This Row],[time]]&gt;20000),20000,characteristics_experiment_data[[#This Row],[time]])</f>
        <v>717</v>
      </c>
    </row>
    <row r="334" spans="1:5" x14ac:dyDescent="0.25">
      <c r="A334" s="1" t="s">
        <v>16</v>
      </c>
      <c r="B334" s="1" t="s">
        <v>63</v>
      </c>
      <c r="C334">
        <v>1059</v>
      </c>
      <c r="D334">
        <v>1240</v>
      </c>
      <c r="E334" s="1">
        <f>IF(OR(characteristics_experiment_data[[#This Row],[cost]]="",characteristics_experiment_data[[#This Row],[time]]&gt;20000),20000,characteristics_experiment_data[[#This Row],[time]])</f>
        <v>1240</v>
      </c>
    </row>
    <row r="335" spans="1:5" x14ac:dyDescent="0.25">
      <c r="A335" s="1" t="s">
        <v>16</v>
      </c>
      <c r="B335" s="1" t="s">
        <v>63</v>
      </c>
      <c r="C335">
        <v>920</v>
      </c>
      <c r="D335">
        <v>577</v>
      </c>
      <c r="E335" s="1">
        <f>IF(OR(characteristics_experiment_data[[#This Row],[cost]]="",characteristics_experiment_data[[#This Row],[time]]&gt;20000),20000,characteristics_experiment_data[[#This Row],[time]])</f>
        <v>577</v>
      </c>
    </row>
    <row r="336" spans="1:5" x14ac:dyDescent="0.25">
      <c r="A336" s="1" t="s">
        <v>16</v>
      </c>
      <c r="B336" s="1" t="s">
        <v>63</v>
      </c>
      <c r="C336">
        <v>790</v>
      </c>
      <c r="D336">
        <v>367</v>
      </c>
      <c r="E336" s="1">
        <f>IF(OR(characteristics_experiment_data[[#This Row],[cost]]="",characteristics_experiment_data[[#This Row],[time]]&gt;20000),20000,characteristics_experiment_data[[#This Row],[time]])</f>
        <v>367</v>
      </c>
    </row>
    <row r="337" spans="1:5" x14ac:dyDescent="0.25">
      <c r="A337" s="1" t="s">
        <v>16</v>
      </c>
      <c r="B337" s="1" t="s">
        <v>63</v>
      </c>
      <c r="C337">
        <v>788</v>
      </c>
      <c r="D337">
        <v>287</v>
      </c>
      <c r="E337" s="1">
        <f>IF(OR(characteristics_experiment_data[[#This Row],[cost]]="",characteristics_experiment_data[[#This Row],[time]]&gt;20000),20000,characteristics_experiment_data[[#This Row],[time]])</f>
        <v>287</v>
      </c>
    </row>
    <row r="338" spans="1:5" x14ac:dyDescent="0.25">
      <c r="A338" s="1" t="s">
        <v>16</v>
      </c>
      <c r="B338" s="1" t="s">
        <v>63</v>
      </c>
      <c r="C338">
        <v>723</v>
      </c>
      <c r="D338">
        <v>303</v>
      </c>
      <c r="E338" s="1">
        <f>IF(OR(characteristics_experiment_data[[#This Row],[cost]]="",characteristics_experiment_data[[#This Row],[time]]&gt;20000),20000,characteristics_experiment_data[[#This Row],[time]])</f>
        <v>303</v>
      </c>
    </row>
    <row r="339" spans="1:5" x14ac:dyDescent="0.25">
      <c r="A339" s="1" t="s">
        <v>16</v>
      </c>
      <c r="B339" s="1" t="s">
        <v>63</v>
      </c>
      <c r="C339">
        <v>824</v>
      </c>
      <c r="D339">
        <v>435</v>
      </c>
      <c r="E339" s="1">
        <f>IF(OR(characteristics_experiment_data[[#This Row],[cost]]="",characteristics_experiment_data[[#This Row],[time]]&gt;20000),20000,characteristics_experiment_data[[#This Row],[time]])</f>
        <v>435</v>
      </c>
    </row>
    <row r="340" spans="1:5" x14ac:dyDescent="0.25">
      <c r="A340" s="1" t="s">
        <v>16</v>
      </c>
      <c r="B340" s="1" t="s">
        <v>63</v>
      </c>
      <c r="C340">
        <v>919</v>
      </c>
      <c r="D340">
        <v>415</v>
      </c>
      <c r="E340" s="1">
        <f>IF(OR(characteristics_experiment_data[[#This Row],[cost]]="",characteristics_experiment_data[[#This Row],[time]]&gt;20000),20000,characteristics_experiment_data[[#This Row],[time]])</f>
        <v>415</v>
      </c>
    </row>
    <row r="341" spans="1:5" x14ac:dyDescent="0.25">
      <c r="A341" s="1" t="s">
        <v>16</v>
      </c>
      <c r="B341" s="1" t="s">
        <v>63</v>
      </c>
      <c r="C341">
        <v>818</v>
      </c>
      <c r="D341">
        <v>159</v>
      </c>
      <c r="E341" s="1">
        <f>IF(OR(characteristics_experiment_data[[#This Row],[cost]]="",characteristics_experiment_data[[#This Row],[time]]&gt;20000),20000,characteristics_experiment_data[[#This Row],[time]])</f>
        <v>159</v>
      </c>
    </row>
    <row r="342" spans="1:5" x14ac:dyDescent="0.25">
      <c r="A342" s="1" t="s">
        <v>16</v>
      </c>
      <c r="B342" s="1" t="s">
        <v>63</v>
      </c>
      <c r="C342">
        <v>905</v>
      </c>
      <c r="D342">
        <v>635</v>
      </c>
      <c r="E342" s="1">
        <f>IF(OR(characteristics_experiment_data[[#This Row],[cost]]="",characteristics_experiment_data[[#This Row],[time]]&gt;20000),20000,characteristics_experiment_data[[#This Row],[time]])</f>
        <v>635</v>
      </c>
    </row>
    <row r="343" spans="1:5" x14ac:dyDescent="0.25">
      <c r="A343" s="1" t="s">
        <v>16</v>
      </c>
      <c r="B343" s="1" t="s">
        <v>63</v>
      </c>
      <c r="C343">
        <v>897</v>
      </c>
      <c r="D343">
        <v>324</v>
      </c>
      <c r="E343" s="1">
        <f>IF(OR(characteristics_experiment_data[[#This Row],[cost]]="",characteristics_experiment_data[[#This Row],[time]]&gt;20000),20000,characteristics_experiment_data[[#This Row],[time]])</f>
        <v>324</v>
      </c>
    </row>
    <row r="344" spans="1:5" x14ac:dyDescent="0.25">
      <c r="A344" s="1" t="s">
        <v>16</v>
      </c>
      <c r="B344" s="1" t="s">
        <v>63</v>
      </c>
      <c r="C344">
        <v>830</v>
      </c>
      <c r="D344">
        <v>690</v>
      </c>
      <c r="E344" s="1">
        <f>IF(OR(characteristics_experiment_data[[#This Row],[cost]]="",characteristics_experiment_data[[#This Row],[time]]&gt;20000),20000,characteristics_experiment_data[[#This Row],[time]])</f>
        <v>690</v>
      </c>
    </row>
    <row r="345" spans="1:5" x14ac:dyDescent="0.25">
      <c r="A345" s="1" t="s">
        <v>16</v>
      </c>
      <c r="B345" s="1" t="s">
        <v>63</v>
      </c>
      <c r="C345">
        <v>903</v>
      </c>
      <c r="D345">
        <v>402</v>
      </c>
      <c r="E345" s="1">
        <f>IF(OR(characteristics_experiment_data[[#This Row],[cost]]="",characteristics_experiment_data[[#This Row],[time]]&gt;20000),20000,characteristics_experiment_data[[#This Row],[time]])</f>
        <v>402</v>
      </c>
    </row>
    <row r="346" spans="1:5" x14ac:dyDescent="0.25">
      <c r="A346" s="1" t="s">
        <v>16</v>
      </c>
      <c r="B346" s="1" t="s">
        <v>63</v>
      </c>
      <c r="C346">
        <v>722</v>
      </c>
      <c r="D346">
        <v>145</v>
      </c>
      <c r="E346" s="1">
        <f>IF(OR(characteristics_experiment_data[[#This Row],[cost]]="",characteristics_experiment_data[[#This Row],[time]]&gt;20000),20000,characteristics_experiment_data[[#This Row],[time]])</f>
        <v>145</v>
      </c>
    </row>
    <row r="347" spans="1:5" x14ac:dyDescent="0.25">
      <c r="A347" s="1" t="s">
        <v>16</v>
      </c>
      <c r="B347" s="1" t="s">
        <v>63</v>
      </c>
      <c r="C347">
        <v>808</v>
      </c>
      <c r="D347">
        <v>430</v>
      </c>
      <c r="E347" s="1">
        <f>IF(OR(characteristics_experiment_data[[#This Row],[cost]]="",characteristics_experiment_data[[#This Row],[time]]&gt;20000),20000,characteristics_experiment_data[[#This Row],[time]])</f>
        <v>430</v>
      </c>
    </row>
    <row r="348" spans="1:5" x14ac:dyDescent="0.25">
      <c r="A348" s="1" t="s">
        <v>16</v>
      </c>
      <c r="B348" s="1" t="s">
        <v>63</v>
      </c>
      <c r="C348">
        <v>782</v>
      </c>
      <c r="D348">
        <v>359</v>
      </c>
      <c r="E348" s="1">
        <f>IF(OR(characteristics_experiment_data[[#This Row],[cost]]="",characteristics_experiment_data[[#This Row],[time]]&gt;20000),20000,characteristics_experiment_data[[#This Row],[time]])</f>
        <v>359</v>
      </c>
    </row>
    <row r="349" spans="1:5" x14ac:dyDescent="0.25">
      <c r="A349" s="1" t="s">
        <v>16</v>
      </c>
      <c r="B349" s="1" t="s">
        <v>63</v>
      </c>
      <c r="C349">
        <v>845</v>
      </c>
      <c r="D349">
        <v>374</v>
      </c>
      <c r="E349" s="1">
        <f>IF(OR(characteristics_experiment_data[[#This Row],[cost]]="",characteristics_experiment_data[[#This Row],[time]]&gt;20000),20000,characteristics_experiment_data[[#This Row],[time]])</f>
        <v>374</v>
      </c>
    </row>
    <row r="350" spans="1:5" x14ac:dyDescent="0.25">
      <c r="A350" s="1" t="s">
        <v>16</v>
      </c>
      <c r="B350" s="1" t="s">
        <v>63</v>
      </c>
      <c r="C350">
        <v>887</v>
      </c>
      <c r="D350">
        <v>350</v>
      </c>
      <c r="E350" s="1">
        <f>IF(OR(characteristics_experiment_data[[#This Row],[cost]]="",characteristics_experiment_data[[#This Row],[time]]&gt;20000),20000,characteristics_experiment_data[[#This Row],[time]])</f>
        <v>350</v>
      </c>
    </row>
    <row r="351" spans="1:5" x14ac:dyDescent="0.25">
      <c r="A351" s="1" t="s">
        <v>16</v>
      </c>
      <c r="B351" s="1" t="s">
        <v>63</v>
      </c>
      <c r="C351">
        <v>826</v>
      </c>
      <c r="D351">
        <v>384</v>
      </c>
      <c r="E351" s="1">
        <f>IF(OR(characteristics_experiment_data[[#This Row],[cost]]="",characteristics_experiment_data[[#This Row],[time]]&gt;20000),20000,characteristics_experiment_data[[#This Row],[time]])</f>
        <v>384</v>
      </c>
    </row>
    <row r="352" spans="1:5" x14ac:dyDescent="0.25">
      <c r="A352" s="1" t="s">
        <v>16</v>
      </c>
      <c r="B352" s="1" t="s">
        <v>63</v>
      </c>
      <c r="E352" s="1">
        <f>IF(OR(characteristics_experiment_data[[#This Row],[cost]]="",characteristics_experiment_data[[#This Row],[time]]&gt;20000),20000,characteristics_experiment_data[[#This Row],[time]])</f>
        <v>20000</v>
      </c>
    </row>
    <row r="353" spans="1:5" x14ac:dyDescent="0.25">
      <c r="A353" s="1" t="s">
        <v>16</v>
      </c>
      <c r="B353" s="1" t="s">
        <v>62</v>
      </c>
      <c r="C353">
        <v>722</v>
      </c>
      <c r="D353">
        <v>104</v>
      </c>
      <c r="E353">
        <f>IF(OR(characteristics_experiment_data[[#This Row],[cost]]="",characteristics_experiment_data[[#This Row],[time]]&gt;20000),20000,characteristics_experiment_data[[#This Row],[time]])</f>
        <v>104</v>
      </c>
    </row>
    <row r="354" spans="1:5" x14ac:dyDescent="0.25">
      <c r="A354" s="1" t="s">
        <v>16</v>
      </c>
      <c r="B354" s="1" t="s">
        <v>62</v>
      </c>
      <c r="C354">
        <v>723</v>
      </c>
      <c r="D354">
        <v>76</v>
      </c>
      <c r="E354">
        <f>IF(OR(characteristics_experiment_data[[#This Row],[cost]]="",characteristics_experiment_data[[#This Row],[time]]&gt;20000),20000,characteristics_experiment_data[[#This Row],[time]])</f>
        <v>76</v>
      </c>
    </row>
    <row r="355" spans="1:5" x14ac:dyDescent="0.25">
      <c r="A355" s="1" t="s">
        <v>16</v>
      </c>
      <c r="B355" s="1" t="s">
        <v>62</v>
      </c>
      <c r="C355">
        <v>581</v>
      </c>
      <c r="D355">
        <v>62</v>
      </c>
      <c r="E355">
        <f>IF(OR(characteristics_experiment_data[[#This Row],[cost]]="",characteristics_experiment_data[[#This Row],[time]]&gt;20000),20000,characteristics_experiment_data[[#This Row],[time]])</f>
        <v>62</v>
      </c>
    </row>
    <row r="356" spans="1:5" x14ac:dyDescent="0.25">
      <c r="A356" s="1" t="s">
        <v>16</v>
      </c>
      <c r="B356" s="1" t="s">
        <v>62</v>
      </c>
      <c r="C356">
        <v>600</v>
      </c>
      <c r="D356">
        <v>60</v>
      </c>
      <c r="E356">
        <f>IF(OR(characteristics_experiment_data[[#This Row],[cost]]="",characteristics_experiment_data[[#This Row],[time]]&gt;20000),20000,characteristics_experiment_data[[#This Row],[time]])</f>
        <v>60</v>
      </c>
    </row>
    <row r="357" spans="1:5" x14ac:dyDescent="0.25">
      <c r="A357" s="1" t="s">
        <v>16</v>
      </c>
      <c r="B357" s="1" t="s">
        <v>62</v>
      </c>
      <c r="C357">
        <v>644</v>
      </c>
      <c r="D357">
        <v>87</v>
      </c>
      <c r="E357">
        <f>IF(OR(characteristics_experiment_data[[#This Row],[cost]]="",characteristics_experiment_data[[#This Row],[time]]&gt;20000),20000,characteristics_experiment_data[[#This Row],[time]])</f>
        <v>87</v>
      </c>
    </row>
    <row r="358" spans="1:5" x14ac:dyDescent="0.25">
      <c r="A358" s="1" t="s">
        <v>16</v>
      </c>
      <c r="B358" s="1" t="s">
        <v>62</v>
      </c>
      <c r="C358">
        <v>775</v>
      </c>
      <c r="D358">
        <v>385</v>
      </c>
      <c r="E358">
        <f>IF(OR(characteristics_experiment_data[[#This Row],[cost]]="",characteristics_experiment_data[[#This Row],[time]]&gt;20000),20000,characteristics_experiment_data[[#This Row],[time]])</f>
        <v>385</v>
      </c>
    </row>
    <row r="359" spans="1:5" x14ac:dyDescent="0.25">
      <c r="A359" s="1" t="s">
        <v>16</v>
      </c>
      <c r="B359" s="1" t="s">
        <v>62</v>
      </c>
      <c r="C359">
        <v>586</v>
      </c>
      <c r="D359">
        <v>88</v>
      </c>
      <c r="E359">
        <f>IF(OR(characteristics_experiment_data[[#This Row],[cost]]="",characteristics_experiment_data[[#This Row],[time]]&gt;20000),20000,characteristics_experiment_data[[#This Row],[time]])</f>
        <v>88</v>
      </c>
    </row>
    <row r="360" spans="1:5" x14ac:dyDescent="0.25">
      <c r="A360" s="1" t="s">
        <v>16</v>
      </c>
      <c r="B360" s="1" t="s">
        <v>62</v>
      </c>
      <c r="C360">
        <v>691</v>
      </c>
      <c r="D360">
        <v>99</v>
      </c>
      <c r="E360">
        <f>IF(OR(characteristics_experiment_data[[#This Row],[cost]]="",characteristics_experiment_data[[#This Row],[time]]&gt;20000),20000,characteristics_experiment_data[[#This Row],[time]])</f>
        <v>99</v>
      </c>
    </row>
    <row r="361" spans="1:5" x14ac:dyDescent="0.25">
      <c r="A361" s="1" t="s">
        <v>16</v>
      </c>
      <c r="B361" s="1" t="s">
        <v>62</v>
      </c>
      <c r="C361">
        <v>767</v>
      </c>
      <c r="D361">
        <v>110</v>
      </c>
      <c r="E361">
        <f>IF(OR(characteristics_experiment_data[[#This Row],[cost]]="",characteristics_experiment_data[[#This Row],[time]]&gt;20000),20000,characteristics_experiment_data[[#This Row],[time]])</f>
        <v>110</v>
      </c>
    </row>
    <row r="362" spans="1:5" x14ac:dyDescent="0.25">
      <c r="A362" s="1" t="s">
        <v>16</v>
      </c>
      <c r="B362" s="1" t="s">
        <v>62</v>
      </c>
      <c r="C362">
        <v>728</v>
      </c>
      <c r="D362">
        <v>173</v>
      </c>
      <c r="E362">
        <f>IF(OR(characteristics_experiment_data[[#This Row],[cost]]="",characteristics_experiment_data[[#This Row],[time]]&gt;20000),20000,characteristics_experiment_data[[#This Row],[time]])</f>
        <v>173</v>
      </c>
    </row>
    <row r="363" spans="1:5" x14ac:dyDescent="0.25">
      <c r="A363" s="1" t="s">
        <v>17</v>
      </c>
      <c r="B363" s="1" t="s">
        <v>5</v>
      </c>
      <c r="D363">
        <v>123667</v>
      </c>
      <c r="E363">
        <f>IF(OR(characteristics_experiment_data[[#This Row],[cost]]="",characteristics_experiment_data[[#This Row],[time]]&gt;20000),20000,characteristics_experiment_data[[#This Row],[time]])</f>
        <v>20000</v>
      </c>
    </row>
    <row r="364" spans="1:5" x14ac:dyDescent="0.25">
      <c r="A364" s="1" t="s">
        <v>17</v>
      </c>
      <c r="B364" s="1" t="s">
        <v>5</v>
      </c>
      <c r="D364">
        <v>121988</v>
      </c>
      <c r="E364">
        <f>IF(OR(characteristics_experiment_data[[#This Row],[cost]]="",characteristics_experiment_data[[#This Row],[time]]&gt;20000),20000,characteristics_experiment_data[[#This Row],[time]])</f>
        <v>20000</v>
      </c>
    </row>
    <row r="365" spans="1:5" x14ac:dyDescent="0.25">
      <c r="A365" s="1" t="s">
        <v>17</v>
      </c>
      <c r="B365" s="1" t="s">
        <v>5</v>
      </c>
      <c r="D365">
        <v>123222</v>
      </c>
      <c r="E365">
        <f>IF(OR(characteristics_experiment_data[[#This Row],[cost]]="",characteristics_experiment_data[[#This Row],[time]]&gt;20000),20000,characteristics_experiment_data[[#This Row],[time]])</f>
        <v>20000</v>
      </c>
    </row>
    <row r="366" spans="1:5" x14ac:dyDescent="0.25">
      <c r="A366" s="1" t="s">
        <v>17</v>
      </c>
      <c r="B366" s="1" t="s">
        <v>5</v>
      </c>
      <c r="D366">
        <v>123402</v>
      </c>
      <c r="E366">
        <f>IF(OR(characteristics_experiment_data[[#This Row],[cost]]="",characteristics_experiment_data[[#This Row],[time]]&gt;20000),20000,characteristics_experiment_data[[#This Row],[time]])</f>
        <v>20000</v>
      </c>
    </row>
    <row r="367" spans="1:5" x14ac:dyDescent="0.25">
      <c r="A367" s="1" t="s">
        <v>17</v>
      </c>
      <c r="B367" s="1" t="s">
        <v>5</v>
      </c>
      <c r="D367">
        <v>123851</v>
      </c>
      <c r="E367">
        <f>IF(OR(characteristics_experiment_data[[#This Row],[cost]]="",characteristics_experiment_data[[#This Row],[time]]&gt;20000),20000,characteristics_experiment_data[[#This Row],[time]])</f>
        <v>20000</v>
      </c>
    </row>
    <row r="368" spans="1:5" x14ac:dyDescent="0.25">
      <c r="A368" s="1" t="s">
        <v>17</v>
      </c>
      <c r="B368" s="1" t="s">
        <v>5</v>
      </c>
      <c r="D368">
        <v>123277</v>
      </c>
      <c r="E368">
        <f>IF(OR(characteristics_experiment_data[[#This Row],[cost]]="",characteristics_experiment_data[[#This Row],[time]]&gt;20000),20000,characteristics_experiment_data[[#This Row],[time]])</f>
        <v>20000</v>
      </c>
    </row>
    <row r="369" spans="1:5" x14ac:dyDescent="0.25">
      <c r="A369" s="1" t="s">
        <v>17</v>
      </c>
      <c r="B369" s="1" t="s">
        <v>5</v>
      </c>
      <c r="D369">
        <v>123611</v>
      </c>
      <c r="E369">
        <f>IF(OR(characteristics_experiment_data[[#This Row],[cost]]="",characteristics_experiment_data[[#This Row],[time]]&gt;20000),20000,characteristics_experiment_data[[#This Row],[time]])</f>
        <v>20000</v>
      </c>
    </row>
    <row r="370" spans="1:5" x14ac:dyDescent="0.25">
      <c r="A370" s="1" t="s">
        <v>17</v>
      </c>
      <c r="B370" s="1" t="s">
        <v>5</v>
      </c>
      <c r="D370">
        <v>123246</v>
      </c>
      <c r="E370">
        <f>IF(OR(characteristics_experiment_data[[#This Row],[cost]]="",characteristics_experiment_data[[#This Row],[time]]&gt;20000),20000,characteristics_experiment_data[[#This Row],[time]])</f>
        <v>20000</v>
      </c>
    </row>
    <row r="371" spans="1:5" x14ac:dyDescent="0.25">
      <c r="A371" s="1" t="s">
        <v>17</v>
      </c>
      <c r="B371" s="1" t="s">
        <v>5</v>
      </c>
      <c r="D371">
        <v>124360</v>
      </c>
      <c r="E371">
        <f>IF(OR(characteristics_experiment_data[[#This Row],[cost]]="",characteristics_experiment_data[[#This Row],[time]]&gt;20000),20000,characteristics_experiment_data[[#This Row],[time]])</f>
        <v>20000</v>
      </c>
    </row>
    <row r="372" spans="1:5" x14ac:dyDescent="0.25">
      <c r="A372" s="1" t="s">
        <v>17</v>
      </c>
      <c r="B372" s="1" t="s">
        <v>5</v>
      </c>
      <c r="D372">
        <v>124376</v>
      </c>
      <c r="E372">
        <f>IF(OR(characteristics_experiment_data[[#This Row],[cost]]="",characteristics_experiment_data[[#This Row],[time]]&gt;20000),20000,characteristics_experiment_data[[#This Row],[time]])</f>
        <v>20000</v>
      </c>
    </row>
    <row r="373" spans="1:5" x14ac:dyDescent="0.25">
      <c r="A373" s="1" t="s">
        <v>17</v>
      </c>
      <c r="B373" s="1" t="s">
        <v>65</v>
      </c>
      <c r="C373">
        <v>678</v>
      </c>
      <c r="D373">
        <v>600036</v>
      </c>
      <c r="E373">
        <f>IF(OR(characteristics_experiment_data[[#This Row],[cost]]="",characteristics_experiment_data[[#This Row],[time]]&gt;20000),20000,characteristics_experiment_data[[#This Row],[time]])</f>
        <v>20000</v>
      </c>
    </row>
    <row r="374" spans="1:5" x14ac:dyDescent="0.25">
      <c r="A374" s="1" t="s">
        <v>17</v>
      </c>
      <c r="B374" s="1" t="s">
        <v>65</v>
      </c>
      <c r="C374">
        <v>657</v>
      </c>
      <c r="D374">
        <v>600062</v>
      </c>
      <c r="E374">
        <f>IF(OR(characteristics_experiment_data[[#This Row],[cost]]="",characteristics_experiment_data[[#This Row],[time]]&gt;20000),20000,characteristics_experiment_data[[#This Row],[time]])</f>
        <v>20000</v>
      </c>
    </row>
    <row r="375" spans="1:5" x14ac:dyDescent="0.25">
      <c r="A375" s="1" t="s">
        <v>17</v>
      </c>
      <c r="B375" s="1" t="s">
        <v>65</v>
      </c>
      <c r="C375">
        <v>542</v>
      </c>
      <c r="D375">
        <v>109386</v>
      </c>
      <c r="E375">
        <f>IF(OR(characteristics_experiment_data[[#This Row],[cost]]="",characteristics_experiment_data[[#This Row],[time]]&gt;20000),20000,characteristics_experiment_data[[#This Row],[time]])</f>
        <v>20000</v>
      </c>
    </row>
    <row r="376" spans="1:5" x14ac:dyDescent="0.25">
      <c r="A376" s="1" t="s">
        <v>17</v>
      </c>
      <c r="B376" s="1" t="s">
        <v>65</v>
      </c>
      <c r="C376">
        <v>575</v>
      </c>
      <c r="D376">
        <v>600026</v>
      </c>
      <c r="E376">
        <f>IF(OR(characteristics_experiment_data[[#This Row],[cost]]="",characteristics_experiment_data[[#This Row],[time]]&gt;20000),20000,characteristics_experiment_data[[#This Row],[time]])</f>
        <v>20000</v>
      </c>
    </row>
    <row r="377" spans="1:5" x14ac:dyDescent="0.25">
      <c r="A377" s="1" t="s">
        <v>17</v>
      </c>
      <c r="B377" s="1" t="s">
        <v>65</v>
      </c>
      <c r="C377">
        <v>561</v>
      </c>
      <c r="D377">
        <v>306202</v>
      </c>
      <c r="E377">
        <f>IF(OR(characteristics_experiment_data[[#This Row],[cost]]="",characteristics_experiment_data[[#This Row],[time]]&gt;20000),20000,characteristics_experiment_data[[#This Row],[time]])</f>
        <v>20000</v>
      </c>
    </row>
    <row r="378" spans="1:5" x14ac:dyDescent="0.25">
      <c r="A378" s="1" t="s">
        <v>17</v>
      </c>
      <c r="B378" s="1" t="s">
        <v>65</v>
      </c>
      <c r="C378">
        <v>560</v>
      </c>
      <c r="D378">
        <v>12368</v>
      </c>
      <c r="E378">
        <f>IF(OR(characteristics_experiment_data[[#This Row],[cost]]="",characteristics_experiment_data[[#This Row],[time]]&gt;20000),20000,characteristics_experiment_data[[#This Row],[time]])</f>
        <v>12368</v>
      </c>
    </row>
    <row r="379" spans="1:5" x14ac:dyDescent="0.25">
      <c r="A379" s="1" t="s">
        <v>17</v>
      </c>
      <c r="B379" s="1" t="s">
        <v>65</v>
      </c>
      <c r="C379">
        <v>706</v>
      </c>
      <c r="D379">
        <v>600070</v>
      </c>
      <c r="E379">
        <f>IF(OR(characteristics_experiment_data[[#This Row],[cost]]="",characteristics_experiment_data[[#This Row],[time]]&gt;20000),20000,characteristics_experiment_data[[#This Row],[time]])</f>
        <v>20000</v>
      </c>
    </row>
    <row r="380" spans="1:5" x14ac:dyDescent="0.25">
      <c r="A380" s="1" t="s">
        <v>17</v>
      </c>
      <c r="B380" s="1" t="s">
        <v>65</v>
      </c>
      <c r="C380">
        <v>563</v>
      </c>
      <c r="D380">
        <v>64244</v>
      </c>
      <c r="E380">
        <f>IF(OR(characteristics_experiment_data[[#This Row],[cost]]="",characteristics_experiment_data[[#This Row],[time]]&gt;20000),20000,characteristics_experiment_data[[#This Row],[time]])</f>
        <v>20000</v>
      </c>
    </row>
    <row r="381" spans="1:5" x14ac:dyDescent="0.25">
      <c r="A381" s="1" t="s">
        <v>17</v>
      </c>
      <c r="B381" s="1" t="s">
        <v>65</v>
      </c>
      <c r="C381">
        <v>558</v>
      </c>
      <c r="D381">
        <v>209</v>
      </c>
      <c r="E381">
        <f>IF(OR(characteristics_experiment_data[[#This Row],[cost]]="",characteristics_experiment_data[[#This Row],[time]]&gt;20000),20000,characteristics_experiment_data[[#This Row],[time]])</f>
        <v>209</v>
      </c>
    </row>
    <row r="382" spans="1:5" x14ac:dyDescent="0.25">
      <c r="A382" s="1" t="s">
        <v>17</v>
      </c>
      <c r="B382" s="1" t="s">
        <v>65</v>
      </c>
      <c r="C382">
        <v>515</v>
      </c>
      <c r="D382">
        <v>1375</v>
      </c>
      <c r="E382">
        <f>IF(OR(characteristics_experiment_data[[#This Row],[cost]]="",characteristics_experiment_data[[#This Row],[time]]&gt;20000),20000,characteristics_experiment_data[[#This Row],[time]])</f>
        <v>1375</v>
      </c>
    </row>
    <row r="383" spans="1:5" x14ac:dyDescent="0.25">
      <c r="A383" s="1" t="s">
        <v>17</v>
      </c>
      <c r="B383" s="1" t="s">
        <v>64</v>
      </c>
      <c r="C383">
        <v>551</v>
      </c>
      <c r="D383">
        <v>1606</v>
      </c>
      <c r="E383">
        <f>IF(OR(characteristics_experiment_data[[#This Row],[cost]]="",characteristics_experiment_data[[#This Row],[time]]&gt;20000),20000,characteristics_experiment_data[[#This Row],[time]])</f>
        <v>1606</v>
      </c>
    </row>
    <row r="384" spans="1:5" x14ac:dyDescent="0.25">
      <c r="A384" s="1" t="s">
        <v>17</v>
      </c>
      <c r="B384" s="1" t="s">
        <v>64</v>
      </c>
      <c r="D384">
        <v>20041</v>
      </c>
      <c r="E384">
        <f>IF(OR(characteristics_experiment_data[[#This Row],[cost]]="",characteristics_experiment_data[[#This Row],[time]]&gt;20000),20000,characteristics_experiment_data[[#This Row],[time]])</f>
        <v>20000</v>
      </c>
    </row>
    <row r="385" spans="1:5" x14ac:dyDescent="0.25">
      <c r="A385" s="1" t="s">
        <v>17</v>
      </c>
      <c r="B385" s="1" t="s">
        <v>64</v>
      </c>
      <c r="D385">
        <v>20059</v>
      </c>
      <c r="E385">
        <f>IF(OR(characteristics_experiment_data[[#This Row],[cost]]="",characteristics_experiment_data[[#This Row],[time]]&gt;20000),20000,characteristics_experiment_data[[#This Row],[time]])</f>
        <v>20000</v>
      </c>
    </row>
    <row r="386" spans="1:5" x14ac:dyDescent="0.25">
      <c r="A386" s="1" t="s">
        <v>17</v>
      </c>
      <c r="B386" s="1" t="s">
        <v>64</v>
      </c>
      <c r="D386">
        <v>20036</v>
      </c>
      <c r="E386">
        <f>IF(OR(characteristics_experiment_data[[#This Row],[cost]]="",characteristics_experiment_data[[#This Row],[time]]&gt;20000),20000,characteristics_experiment_data[[#This Row],[time]])</f>
        <v>20000</v>
      </c>
    </row>
    <row r="387" spans="1:5" x14ac:dyDescent="0.25">
      <c r="A387" s="1" t="s">
        <v>17</v>
      </c>
      <c r="B387" s="1" t="s">
        <v>64</v>
      </c>
      <c r="D387">
        <v>20060</v>
      </c>
      <c r="E387">
        <f>IF(OR(characteristics_experiment_data[[#This Row],[cost]]="",characteristics_experiment_data[[#This Row],[time]]&gt;20000),20000,characteristics_experiment_data[[#This Row],[time]])</f>
        <v>20000</v>
      </c>
    </row>
    <row r="388" spans="1:5" x14ac:dyDescent="0.25">
      <c r="A388" s="1" t="s">
        <v>17</v>
      </c>
      <c r="B388" s="1" t="s">
        <v>64</v>
      </c>
      <c r="C388">
        <v>603</v>
      </c>
      <c r="D388">
        <v>3472</v>
      </c>
      <c r="E388">
        <f>IF(OR(characteristics_experiment_data[[#This Row],[cost]]="",characteristics_experiment_data[[#This Row],[time]]&gt;20000),20000,characteristics_experiment_data[[#This Row],[time]])</f>
        <v>3472</v>
      </c>
    </row>
    <row r="389" spans="1:5" x14ac:dyDescent="0.25">
      <c r="A389" s="1" t="s">
        <v>17</v>
      </c>
      <c r="B389" s="1" t="s">
        <v>64</v>
      </c>
      <c r="D389">
        <v>20043</v>
      </c>
      <c r="E389">
        <f>IF(OR(characteristics_experiment_data[[#This Row],[cost]]="",characteristics_experiment_data[[#This Row],[time]]&gt;20000),20000,characteristics_experiment_data[[#This Row],[time]])</f>
        <v>20000</v>
      </c>
    </row>
    <row r="390" spans="1:5" x14ac:dyDescent="0.25">
      <c r="A390" s="1" t="s">
        <v>17</v>
      </c>
      <c r="B390" s="1" t="s">
        <v>64</v>
      </c>
      <c r="D390">
        <v>20049</v>
      </c>
      <c r="E390">
        <f>IF(OR(characteristics_experiment_data[[#This Row],[cost]]="",characteristics_experiment_data[[#This Row],[time]]&gt;20000),20000,characteristics_experiment_data[[#This Row],[time]])</f>
        <v>20000</v>
      </c>
    </row>
    <row r="391" spans="1:5" x14ac:dyDescent="0.25">
      <c r="A391" s="1" t="s">
        <v>17</v>
      </c>
      <c r="B391" s="1" t="s">
        <v>64</v>
      </c>
      <c r="C391">
        <v>665</v>
      </c>
      <c r="D391">
        <v>11186</v>
      </c>
      <c r="E391">
        <f>IF(OR(characteristics_experiment_data[[#This Row],[cost]]="",characteristics_experiment_data[[#This Row],[time]]&gt;20000),20000,characteristics_experiment_data[[#This Row],[time]])</f>
        <v>11186</v>
      </c>
    </row>
    <row r="392" spans="1:5" x14ac:dyDescent="0.25">
      <c r="A392" s="1" t="s">
        <v>17</v>
      </c>
      <c r="B392" s="1" t="s">
        <v>64</v>
      </c>
      <c r="C392">
        <v>647</v>
      </c>
      <c r="D392">
        <v>1119</v>
      </c>
      <c r="E392">
        <f>IF(OR(characteristics_experiment_data[[#This Row],[cost]]="",characteristics_experiment_data[[#This Row],[time]]&gt;20000),20000,characteristics_experiment_data[[#This Row],[time]])</f>
        <v>1119</v>
      </c>
    </row>
    <row r="393" spans="1:5" x14ac:dyDescent="0.25">
      <c r="A393" s="1" t="s">
        <v>17</v>
      </c>
      <c r="B393" s="1" t="s">
        <v>63</v>
      </c>
      <c r="C393">
        <v>1015</v>
      </c>
      <c r="D393">
        <v>1552</v>
      </c>
      <c r="E393" s="1">
        <f>IF(OR(characteristics_experiment_data[[#This Row],[cost]]="",characteristics_experiment_data[[#This Row],[time]]&gt;20000),20000,characteristics_experiment_data[[#This Row],[time]])</f>
        <v>1552</v>
      </c>
    </row>
    <row r="394" spans="1:5" x14ac:dyDescent="0.25">
      <c r="A394" s="1" t="s">
        <v>17</v>
      </c>
      <c r="B394" s="1" t="s">
        <v>63</v>
      </c>
      <c r="E394" s="1">
        <f>IF(OR(characteristics_experiment_data[[#This Row],[cost]]="",characteristics_experiment_data[[#This Row],[time]]&gt;20000),20000,characteristics_experiment_data[[#This Row],[time]])</f>
        <v>20000</v>
      </c>
    </row>
    <row r="395" spans="1:5" x14ac:dyDescent="0.25">
      <c r="A395" s="1" t="s">
        <v>17</v>
      </c>
      <c r="B395" s="1" t="s">
        <v>63</v>
      </c>
      <c r="C395">
        <v>898</v>
      </c>
      <c r="D395">
        <v>883</v>
      </c>
      <c r="E395" s="1">
        <f>IF(OR(characteristics_experiment_data[[#This Row],[cost]]="",characteristics_experiment_data[[#This Row],[time]]&gt;20000),20000,characteristics_experiment_data[[#This Row],[time]])</f>
        <v>883</v>
      </c>
    </row>
    <row r="396" spans="1:5" x14ac:dyDescent="0.25">
      <c r="A396" s="1" t="s">
        <v>17</v>
      </c>
      <c r="B396" s="1" t="s">
        <v>63</v>
      </c>
      <c r="C396">
        <v>809</v>
      </c>
      <c r="D396">
        <v>302</v>
      </c>
      <c r="E396" s="1">
        <f>IF(OR(characteristics_experiment_data[[#This Row],[cost]]="",characteristics_experiment_data[[#This Row],[time]]&gt;20000),20000,characteristics_experiment_data[[#This Row],[time]])</f>
        <v>302</v>
      </c>
    </row>
    <row r="397" spans="1:5" x14ac:dyDescent="0.25">
      <c r="A397" s="1" t="s">
        <v>17</v>
      </c>
      <c r="B397" s="1" t="s">
        <v>63</v>
      </c>
      <c r="E397" s="1">
        <f>IF(OR(characteristics_experiment_data[[#This Row],[cost]]="",characteristics_experiment_data[[#This Row],[time]]&gt;20000),20000,characteristics_experiment_data[[#This Row],[time]])</f>
        <v>20000</v>
      </c>
    </row>
    <row r="398" spans="1:5" x14ac:dyDescent="0.25">
      <c r="A398" s="1" t="s">
        <v>17</v>
      </c>
      <c r="B398" s="1" t="s">
        <v>63</v>
      </c>
      <c r="C398">
        <v>858</v>
      </c>
      <c r="D398">
        <v>810</v>
      </c>
      <c r="E398" s="1">
        <f>IF(OR(characteristics_experiment_data[[#This Row],[cost]]="",characteristics_experiment_data[[#This Row],[time]]&gt;20000),20000,characteristics_experiment_data[[#This Row],[time]])</f>
        <v>810</v>
      </c>
    </row>
    <row r="399" spans="1:5" x14ac:dyDescent="0.25">
      <c r="A399" s="1" t="s">
        <v>17</v>
      </c>
      <c r="B399" s="1" t="s">
        <v>63</v>
      </c>
      <c r="C399">
        <v>893</v>
      </c>
      <c r="D399">
        <v>894</v>
      </c>
      <c r="E399" s="1">
        <f>IF(OR(characteristics_experiment_data[[#This Row],[cost]]="",characteristics_experiment_data[[#This Row],[time]]&gt;20000),20000,characteristics_experiment_data[[#This Row],[time]])</f>
        <v>894</v>
      </c>
    </row>
    <row r="400" spans="1:5" x14ac:dyDescent="0.25">
      <c r="A400" s="1" t="s">
        <v>17</v>
      </c>
      <c r="B400" s="1" t="s">
        <v>63</v>
      </c>
      <c r="E400" s="1">
        <f>IF(OR(characteristics_experiment_data[[#This Row],[cost]]="",characteristics_experiment_data[[#This Row],[time]]&gt;20000),20000,characteristics_experiment_data[[#This Row],[time]])</f>
        <v>20000</v>
      </c>
    </row>
    <row r="401" spans="1:5" x14ac:dyDescent="0.25">
      <c r="A401" s="1" t="s">
        <v>17</v>
      </c>
      <c r="B401" s="1" t="s">
        <v>63</v>
      </c>
      <c r="C401">
        <v>792</v>
      </c>
      <c r="D401">
        <v>884</v>
      </c>
      <c r="E401" s="1">
        <f>IF(OR(characteristics_experiment_data[[#This Row],[cost]]="",characteristics_experiment_data[[#This Row],[time]]&gt;20000),20000,characteristics_experiment_data[[#This Row],[time]])</f>
        <v>884</v>
      </c>
    </row>
    <row r="402" spans="1:5" x14ac:dyDescent="0.25">
      <c r="A402" s="1" t="s">
        <v>17</v>
      </c>
      <c r="B402" s="1" t="s">
        <v>63</v>
      </c>
      <c r="C402">
        <v>717</v>
      </c>
      <c r="D402">
        <v>335</v>
      </c>
      <c r="E402" s="1">
        <f>IF(OR(characteristics_experiment_data[[#This Row],[cost]]="",characteristics_experiment_data[[#This Row],[time]]&gt;20000),20000,characteristics_experiment_data[[#This Row],[time]])</f>
        <v>335</v>
      </c>
    </row>
    <row r="403" spans="1:5" x14ac:dyDescent="0.25">
      <c r="A403" s="1" t="s">
        <v>17</v>
      </c>
      <c r="B403" s="1" t="s">
        <v>63</v>
      </c>
      <c r="C403">
        <v>879</v>
      </c>
      <c r="D403">
        <v>713</v>
      </c>
      <c r="E403" s="1">
        <f>IF(OR(characteristics_experiment_data[[#This Row],[cost]]="",characteristics_experiment_data[[#This Row],[time]]&gt;20000),20000,characteristics_experiment_data[[#This Row],[time]])</f>
        <v>713</v>
      </c>
    </row>
    <row r="404" spans="1:5" x14ac:dyDescent="0.25">
      <c r="A404" s="1" t="s">
        <v>17</v>
      </c>
      <c r="B404" s="1" t="s">
        <v>63</v>
      </c>
      <c r="E404" s="1">
        <f>IF(OR(characteristics_experiment_data[[#This Row],[cost]]="",characteristics_experiment_data[[#This Row],[time]]&gt;20000),20000,characteristics_experiment_data[[#This Row],[time]])</f>
        <v>20000</v>
      </c>
    </row>
    <row r="405" spans="1:5" x14ac:dyDescent="0.25">
      <c r="A405" s="1" t="s">
        <v>17</v>
      </c>
      <c r="B405" s="1" t="s">
        <v>62</v>
      </c>
      <c r="C405">
        <v>467</v>
      </c>
      <c r="D405">
        <v>110</v>
      </c>
      <c r="E405">
        <f>IF(OR(characteristics_experiment_data[[#This Row],[cost]]="",characteristics_experiment_data[[#This Row],[time]]&gt;20000),20000,characteristics_experiment_data[[#This Row],[time]])</f>
        <v>110</v>
      </c>
    </row>
    <row r="406" spans="1:5" x14ac:dyDescent="0.25">
      <c r="A406" s="1" t="s">
        <v>17</v>
      </c>
      <c r="B406" s="1" t="s">
        <v>62</v>
      </c>
      <c r="C406">
        <v>620</v>
      </c>
      <c r="D406">
        <v>258</v>
      </c>
      <c r="E406">
        <f>IF(OR(characteristics_experiment_data[[#This Row],[cost]]="",characteristics_experiment_data[[#This Row],[time]]&gt;20000),20000,characteristics_experiment_data[[#This Row],[time]])</f>
        <v>258</v>
      </c>
    </row>
    <row r="407" spans="1:5" x14ac:dyDescent="0.25">
      <c r="A407" s="1" t="s">
        <v>17</v>
      </c>
      <c r="B407" s="1" t="s">
        <v>62</v>
      </c>
      <c r="C407">
        <v>609</v>
      </c>
      <c r="D407">
        <v>19629</v>
      </c>
      <c r="E407">
        <f>IF(OR(characteristics_experiment_data[[#This Row],[cost]]="",characteristics_experiment_data[[#This Row],[time]]&gt;20000),20000,characteristics_experiment_data[[#This Row],[time]])</f>
        <v>19629</v>
      </c>
    </row>
    <row r="408" spans="1:5" x14ac:dyDescent="0.25">
      <c r="A408" s="1" t="s">
        <v>17</v>
      </c>
      <c r="B408" s="1" t="s">
        <v>62</v>
      </c>
      <c r="C408">
        <v>493</v>
      </c>
      <c r="D408">
        <v>81</v>
      </c>
      <c r="E408">
        <f>IF(OR(characteristics_experiment_data[[#This Row],[cost]]="",characteristics_experiment_data[[#This Row],[time]]&gt;20000),20000,characteristics_experiment_data[[#This Row],[time]])</f>
        <v>81</v>
      </c>
    </row>
    <row r="409" spans="1:5" x14ac:dyDescent="0.25">
      <c r="A409" s="1" t="s">
        <v>17</v>
      </c>
      <c r="B409" s="1" t="s">
        <v>62</v>
      </c>
      <c r="D409">
        <v>20381</v>
      </c>
      <c r="E409">
        <f>IF(OR(characteristics_experiment_data[[#This Row],[cost]]="",characteristics_experiment_data[[#This Row],[time]]&gt;20000),20000,characteristics_experiment_data[[#This Row],[time]])</f>
        <v>20000</v>
      </c>
    </row>
    <row r="410" spans="1:5" x14ac:dyDescent="0.25">
      <c r="A410" s="1" t="s">
        <v>17</v>
      </c>
      <c r="B410" s="1" t="s">
        <v>62</v>
      </c>
      <c r="D410">
        <v>20301</v>
      </c>
      <c r="E410">
        <f>IF(OR(characteristics_experiment_data[[#This Row],[cost]]="",characteristics_experiment_data[[#This Row],[time]]&gt;20000),20000,characteristics_experiment_data[[#This Row],[time]])</f>
        <v>20000</v>
      </c>
    </row>
    <row r="411" spans="1:5" x14ac:dyDescent="0.25">
      <c r="A411" s="1" t="s">
        <v>17</v>
      </c>
      <c r="B411" s="1" t="s">
        <v>62</v>
      </c>
      <c r="C411">
        <v>567</v>
      </c>
      <c r="D411">
        <v>58</v>
      </c>
      <c r="E411">
        <f>IF(OR(characteristics_experiment_data[[#This Row],[cost]]="",characteristics_experiment_data[[#This Row],[time]]&gt;20000),20000,characteristics_experiment_data[[#This Row],[time]])</f>
        <v>58</v>
      </c>
    </row>
    <row r="412" spans="1:5" x14ac:dyDescent="0.25">
      <c r="A412" s="1" t="s">
        <v>17</v>
      </c>
      <c r="B412" s="1" t="s">
        <v>62</v>
      </c>
      <c r="C412">
        <v>613</v>
      </c>
      <c r="D412">
        <v>157</v>
      </c>
      <c r="E412">
        <f>IF(OR(characteristics_experiment_data[[#This Row],[cost]]="",characteristics_experiment_data[[#This Row],[time]]&gt;20000),20000,characteristics_experiment_data[[#This Row],[time]])</f>
        <v>157</v>
      </c>
    </row>
    <row r="413" spans="1:5" x14ac:dyDescent="0.25">
      <c r="A413" s="1" t="s">
        <v>17</v>
      </c>
      <c r="B413" s="1" t="s">
        <v>62</v>
      </c>
      <c r="D413">
        <v>20228</v>
      </c>
      <c r="E413">
        <f>IF(OR(characteristics_experiment_data[[#This Row],[cost]]="",characteristics_experiment_data[[#This Row],[time]]&gt;20000),20000,characteristics_experiment_data[[#This Row],[time]])</f>
        <v>20000</v>
      </c>
    </row>
    <row r="414" spans="1:5" x14ac:dyDescent="0.25">
      <c r="A414" s="1" t="s">
        <v>17</v>
      </c>
      <c r="B414" s="1" t="s">
        <v>62</v>
      </c>
      <c r="D414">
        <v>20229</v>
      </c>
      <c r="E414">
        <f>IF(OR(characteristics_experiment_data[[#This Row],[cost]]="",characteristics_experiment_data[[#This Row],[time]]&gt;20000),20000,characteristics_experiment_data[[#This Row],[time]])</f>
        <v>20000</v>
      </c>
    </row>
    <row r="415" spans="1:5" x14ac:dyDescent="0.25">
      <c r="A415" s="1" t="s">
        <v>18</v>
      </c>
      <c r="B415" s="1" t="s">
        <v>5</v>
      </c>
      <c r="D415">
        <v>126471</v>
      </c>
      <c r="E415">
        <f>IF(OR(characteristics_experiment_data[[#This Row],[cost]]="",characteristics_experiment_data[[#This Row],[time]]&gt;20000),20000,characteristics_experiment_data[[#This Row],[time]])</f>
        <v>20000</v>
      </c>
    </row>
    <row r="416" spans="1:5" x14ac:dyDescent="0.25">
      <c r="A416" s="1" t="s">
        <v>18</v>
      </c>
      <c r="B416" s="1" t="s">
        <v>5</v>
      </c>
      <c r="D416">
        <v>124512</v>
      </c>
      <c r="E416">
        <f>IF(OR(characteristics_experiment_data[[#This Row],[cost]]="",characteristics_experiment_data[[#This Row],[time]]&gt;20000),20000,characteristics_experiment_data[[#This Row],[time]])</f>
        <v>20000</v>
      </c>
    </row>
    <row r="417" spans="1:5" x14ac:dyDescent="0.25">
      <c r="A417" s="1" t="s">
        <v>18</v>
      </c>
      <c r="B417" s="1" t="s">
        <v>5</v>
      </c>
      <c r="D417">
        <v>122380</v>
      </c>
      <c r="E417">
        <f>IF(OR(characteristics_experiment_data[[#This Row],[cost]]="",characteristics_experiment_data[[#This Row],[time]]&gt;20000),20000,characteristics_experiment_data[[#This Row],[time]])</f>
        <v>20000</v>
      </c>
    </row>
    <row r="418" spans="1:5" x14ac:dyDescent="0.25">
      <c r="A418" s="1" t="s">
        <v>18</v>
      </c>
      <c r="B418" s="1" t="s">
        <v>5</v>
      </c>
      <c r="D418">
        <v>123625</v>
      </c>
      <c r="E418">
        <f>IF(OR(characteristics_experiment_data[[#This Row],[cost]]="",characteristics_experiment_data[[#This Row],[time]]&gt;20000),20000,characteristics_experiment_data[[#This Row],[time]])</f>
        <v>20000</v>
      </c>
    </row>
    <row r="419" spans="1:5" x14ac:dyDescent="0.25">
      <c r="A419" s="1" t="s">
        <v>18</v>
      </c>
      <c r="B419" s="1" t="s">
        <v>5</v>
      </c>
      <c r="D419">
        <v>122503</v>
      </c>
      <c r="E419">
        <f>IF(OR(characteristics_experiment_data[[#This Row],[cost]]="",characteristics_experiment_data[[#This Row],[time]]&gt;20000),20000,characteristics_experiment_data[[#This Row],[time]])</f>
        <v>20000</v>
      </c>
    </row>
    <row r="420" spans="1:5" x14ac:dyDescent="0.25">
      <c r="A420" s="1" t="s">
        <v>18</v>
      </c>
      <c r="B420" s="1" t="s">
        <v>5</v>
      </c>
      <c r="D420">
        <v>122859</v>
      </c>
      <c r="E420">
        <f>IF(OR(characteristics_experiment_data[[#This Row],[cost]]="",characteristics_experiment_data[[#This Row],[time]]&gt;20000),20000,characteristics_experiment_data[[#This Row],[time]])</f>
        <v>20000</v>
      </c>
    </row>
    <row r="421" spans="1:5" x14ac:dyDescent="0.25">
      <c r="A421" s="1" t="s">
        <v>18</v>
      </c>
      <c r="B421" s="1" t="s">
        <v>5</v>
      </c>
      <c r="D421">
        <v>120519</v>
      </c>
      <c r="E421">
        <f>IF(OR(characteristics_experiment_data[[#This Row],[cost]]="",characteristics_experiment_data[[#This Row],[time]]&gt;20000),20000,characteristics_experiment_data[[#This Row],[time]])</f>
        <v>20000</v>
      </c>
    </row>
    <row r="422" spans="1:5" x14ac:dyDescent="0.25">
      <c r="A422" s="1" t="s">
        <v>18</v>
      </c>
      <c r="B422" s="1" t="s">
        <v>5</v>
      </c>
      <c r="D422">
        <v>121201</v>
      </c>
      <c r="E422">
        <f>IF(OR(characteristics_experiment_data[[#This Row],[cost]]="",characteristics_experiment_data[[#This Row],[time]]&gt;20000),20000,characteristics_experiment_data[[#This Row],[time]])</f>
        <v>20000</v>
      </c>
    </row>
    <row r="423" spans="1:5" x14ac:dyDescent="0.25">
      <c r="A423" s="1" t="s">
        <v>18</v>
      </c>
      <c r="B423" s="1" t="s">
        <v>5</v>
      </c>
      <c r="C423">
        <v>613</v>
      </c>
      <c r="D423">
        <v>622</v>
      </c>
      <c r="E423">
        <f>IF(OR(characteristics_experiment_data[[#This Row],[cost]]="",characteristics_experiment_data[[#This Row],[time]]&gt;20000),20000,characteristics_experiment_data[[#This Row],[time]])</f>
        <v>622</v>
      </c>
    </row>
    <row r="424" spans="1:5" x14ac:dyDescent="0.25">
      <c r="A424" s="1" t="s">
        <v>18</v>
      </c>
      <c r="B424" s="1" t="s">
        <v>5</v>
      </c>
      <c r="D424">
        <v>120855</v>
      </c>
      <c r="E424">
        <f>IF(OR(characteristics_experiment_data[[#This Row],[cost]]="",characteristics_experiment_data[[#This Row],[time]]&gt;20000),20000,characteristics_experiment_data[[#This Row],[time]])</f>
        <v>20000</v>
      </c>
    </row>
    <row r="425" spans="1:5" x14ac:dyDescent="0.25">
      <c r="A425" s="1" t="s">
        <v>18</v>
      </c>
      <c r="B425" s="1" t="s">
        <v>65</v>
      </c>
      <c r="C425">
        <v>639</v>
      </c>
      <c r="D425">
        <v>171175</v>
      </c>
      <c r="E425">
        <f>IF(OR(characteristics_experiment_data[[#This Row],[cost]]="",characteristics_experiment_data[[#This Row],[time]]&gt;20000),20000,characteristics_experiment_data[[#This Row],[time]])</f>
        <v>20000</v>
      </c>
    </row>
    <row r="426" spans="1:5" x14ac:dyDescent="0.25">
      <c r="A426" s="1" t="s">
        <v>18</v>
      </c>
      <c r="B426" s="1" t="s">
        <v>65</v>
      </c>
      <c r="C426">
        <v>693</v>
      </c>
      <c r="D426">
        <v>326585</v>
      </c>
      <c r="E426">
        <f>IF(OR(characteristics_experiment_data[[#This Row],[cost]]="",characteristics_experiment_data[[#This Row],[time]]&gt;20000),20000,characteristics_experiment_data[[#This Row],[time]])</f>
        <v>20000</v>
      </c>
    </row>
    <row r="427" spans="1:5" x14ac:dyDescent="0.25">
      <c r="A427" s="1" t="s">
        <v>18</v>
      </c>
      <c r="B427" s="1" t="s">
        <v>65</v>
      </c>
      <c r="C427">
        <v>595</v>
      </c>
      <c r="D427">
        <v>210537</v>
      </c>
      <c r="E427">
        <f>IF(OR(characteristics_experiment_data[[#This Row],[cost]]="",characteristics_experiment_data[[#This Row],[time]]&gt;20000),20000,characteristics_experiment_data[[#This Row],[time]])</f>
        <v>20000</v>
      </c>
    </row>
    <row r="428" spans="1:5" x14ac:dyDescent="0.25">
      <c r="A428" s="1" t="s">
        <v>18</v>
      </c>
      <c r="B428" s="1" t="s">
        <v>65</v>
      </c>
      <c r="C428">
        <v>641</v>
      </c>
      <c r="D428">
        <v>134452</v>
      </c>
      <c r="E428">
        <f>IF(OR(characteristics_experiment_data[[#This Row],[cost]]="",characteristics_experiment_data[[#This Row],[time]]&gt;20000),20000,characteristics_experiment_data[[#This Row],[time]])</f>
        <v>20000</v>
      </c>
    </row>
    <row r="429" spans="1:5" x14ac:dyDescent="0.25">
      <c r="A429" s="1" t="s">
        <v>18</v>
      </c>
      <c r="B429" s="1" t="s">
        <v>65</v>
      </c>
      <c r="C429">
        <v>680</v>
      </c>
      <c r="D429">
        <v>600011</v>
      </c>
      <c r="E429">
        <f>IF(OR(characteristics_experiment_data[[#This Row],[cost]]="",characteristics_experiment_data[[#This Row],[time]]&gt;20000),20000,characteristics_experiment_data[[#This Row],[time]])</f>
        <v>20000</v>
      </c>
    </row>
    <row r="430" spans="1:5" x14ac:dyDescent="0.25">
      <c r="A430" s="1" t="s">
        <v>18</v>
      </c>
      <c r="B430" s="1" t="s">
        <v>65</v>
      </c>
      <c r="C430">
        <v>550</v>
      </c>
      <c r="D430">
        <v>26622</v>
      </c>
      <c r="E430">
        <f>IF(OR(characteristics_experiment_data[[#This Row],[cost]]="",characteristics_experiment_data[[#This Row],[time]]&gt;20000),20000,characteristics_experiment_data[[#This Row],[time]])</f>
        <v>20000</v>
      </c>
    </row>
    <row r="431" spans="1:5" x14ac:dyDescent="0.25">
      <c r="A431" s="1" t="s">
        <v>18</v>
      </c>
      <c r="B431" s="1" t="s">
        <v>65</v>
      </c>
      <c r="C431">
        <v>594</v>
      </c>
      <c r="D431">
        <v>106604</v>
      </c>
      <c r="E431">
        <f>IF(OR(characteristics_experiment_data[[#This Row],[cost]]="",characteristics_experiment_data[[#This Row],[time]]&gt;20000),20000,characteristics_experiment_data[[#This Row],[time]])</f>
        <v>20000</v>
      </c>
    </row>
    <row r="432" spans="1:5" x14ac:dyDescent="0.25">
      <c r="A432" s="1" t="s">
        <v>18</v>
      </c>
      <c r="B432" s="1" t="s">
        <v>65</v>
      </c>
      <c r="D432">
        <v>604937</v>
      </c>
      <c r="E432">
        <f>IF(OR(characteristics_experiment_data[[#This Row],[cost]]="",characteristics_experiment_data[[#This Row],[time]]&gt;20000),20000,characteristics_experiment_data[[#This Row],[time]])</f>
        <v>20000</v>
      </c>
    </row>
    <row r="433" spans="1:5" x14ac:dyDescent="0.25">
      <c r="A433" s="1" t="s">
        <v>18</v>
      </c>
      <c r="B433" s="1" t="s">
        <v>65</v>
      </c>
      <c r="C433">
        <v>716</v>
      </c>
      <c r="D433">
        <v>243173</v>
      </c>
      <c r="E433">
        <f>IF(OR(characteristics_experiment_data[[#This Row],[cost]]="",characteristics_experiment_data[[#This Row],[time]]&gt;20000),20000,characteristics_experiment_data[[#This Row],[time]])</f>
        <v>20000</v>
      </c>
    </row>
    <row r="434" spans="1:5" x14ac:dyDescent="0.25">
      <c r="A434" s="1" t="s">
        <v>18</v>
      </c>
      <c r="B434" s="1" t="s">
        <v>65</v>
      </c>
      <c r="C434">
        <v>631</v>
      </c>
      <c r="D434">
        <v>142756</v>
      </c>
      <c r="E434">
        <f>IF(OR(characteristics_experiment_data[[#This Row],[cost]]="",characteristics_experiment_data[[#This Row],[time]]&gt;20000),20000,characteristics_experiment_data[[#This Row],[time]])</f>
        <v>20000</v>
      </c>
    </row>
    <row r="435" spans="1:5" x14ac:dyDescent="0.25">
      <c r="A435" s="1" t="s">
        <v>18</v>
      </c>
      <c r="B435" s="1" t="s">
        <v>64</v>
      </c>
      <c r="D435">
        <v>20043</v>
      </c>
      <c r="E435">
        <f>IF(OR(characteristics_experiment_data[[#This Row],[cost]]="",characteristics_experiment_data[[#This Row],[time]]&gt;20000),20000,characteristics_experiment_data[[#This Row],[time]])</f>
        <v>20000</v>
      </c>
    </row>
    <row r="436" spans="1:5" x14ac:dyDescent="0.25">
      <c r="A436" s="1" t="s">
        <v>18</v>
      </c>
      <c r="B436" s="1" t="s">
        <v>64</v>
      </c>
      <c r="D436">
        <v>20054</v>
      </c>
      <c r="E436">
        <f>IF(OR(characteristics_experiment_data[[#This Row],[cost]]="",characteristics_experiment_data[[#This Row],[time]]&gt;20000),20000,characteristics_experiment_data[[#This Row],[time]])</f>
        <v>20000</v>
      </c>
    </row>
    <row r="437" spans="1:5" x14ac:dyDescent="0.25">
      <c r="A437" s="1" t="s">
        <v>18</v>
      </c>
      <c r="B437" s="1" t="s">
        <v>64</v>
      </c>
      <c r="D437">
        <v>20033</v>
      </c>
      <c r="E437">
        <f>IF(OR(characteristics_experiment_data[[#This Row],[cost]]="",characteristics_experiment_data[[#This Row],[time]]&gt;20000),20000,characteristics_experiment_data[[#This Row],[time]])</f>
        <v>20000</v>
      </c>
    </row>
    <row r="438" spans="1:5" x14ac:dyDescent="0.25">
      <c r="A438" s="1" t="s">
        <v>18</v>
      </c>
      <c r="B438" s="1" t="s">
        <v>64</v>
      </c>
      <c r="D438">
        <v>20093</v>
      </c>
      <c r="E438">
        <f>IF(OR(characteristics_experiment_data[[#This Row],[cost]]="",characteristics_experiment_data[[#This Row],[time]]&gt;20000),20000,characteristics_experiment_data[[#This Row],[time]])</f>
        <v>20000</v>
      </c>
    </row>
    <row r="439" spans="1:5" x14ac:dyDescent="0.25">
      <c r="A439" s="1" t="s">
        <v>18</v>
      </c>
      <c r="B439" s="1" t="s">
        <v>64</v>
      </c>
      <c r="D439">
        <v>20043</v>
      </c>
      <c r="E439">
        <f>IF(OR(characteristics_experiment_data[[#This Row],[cost]]="",characteristics_experiment_data[[#This Row],[time]]&gt;20000),20000,characteristics_experiment_data[[#This Row],[time]])</f>
        <v>20000</v>
      </c>
    </row>
    <row r="440" spans="1:5" x14ac:dyDescent="0.25">
      <c r="A440" s="1" t="s">
        <v>18</v>
      </c>
      <c r="B440" s="1" t="s">
        <v>64</v>
      </c>
      <c r="D440">
        <v>20043</v>
      </c>
      <c r="E440">
        <f>IF(OR(characteristics_experiment_data[[#This Row],[cost]]="",characteristics_experiment_data[[#This Row],[time]]&gt;20000),20000,characteristics_experiment_data[[#This Row],[time]])</f>
        <v>20000</v>
      </c>
    </row>
    <row r="441" spans="1:5" x14ac:dyDescent="0.25">
      <c r="A441" s="1" t="s">
        <v>18</v>
      </c>
      <c r="B441" s="1" t="s">
        <v>64</v>
      </c>
      <c r="D441">
        <v>20042</v>
      </c>
      <c r="E441">
        <f>IF(OR(characteristics_experiment_data[[#This Row],[cost]]="",characteristics_experiment_data[[#This Row],[time]]&gt;20000),20000,characteristics_experiment_data[[#This Row],[time]])</f>
        <v>20000</v>
      </c>
    </row>
    <row r="442" spans="1:5" x14ac:dyDescent="0.25">
      <c r="A442" s="1" t="s">
        <v>18</v>
      </c>
      <c r="B442" s="1" t="s">
        <v>64</v>
      </c>
      <c r="D442">
        <v>20041</v>
      </c>
      <c r="E442">
        <f>IF(OR(characteristics_experiment_data[[#This Row],[cost]]="",characteristics_experiment_data[[#This Row],[time]]&gt;20000),20000,characteristics_experiment_data[[#This Row],[time]])</f>
        <v>20000</v>
      </c>
    </row>
    <row r="443" spans="1:5" x14ac:dyDescent="0.25">
      <c r="A443" s="1" t="s">
        <v>18</v>
      </c>
      <c r="B443" s="1" t="s">
        <v>64</v>
      </c>
      <c r="D443">
        <v>20033</v>
      </c>
      <c r="E443">
        <f>IF(OR(characteristics_experiment_data[[#This Row],[cost]]="",characteristics_experiment_data[[#This Row],[time]]&gt;20000),20000,characteristics_experiment_data[[#This Row],[time]])</f>
        <v>20000</v>
      </c>
    </row>
    <row r="444" spans="1:5" x14ac:dyDescent="0.25">
      <c r="A444" s="1" t="s">
        <v>18</v>
      </c>
      <c r="B444" s="1" t="s">
        <v>64</v>
      </c>
      <c r="D444">
        <v>20038</v>
      </c>
      <c r="E444">
        <f>IF(OR(characteristics_experiment_data[[#This Row],[cost]]="",characteristics_experiment_data[[#This Row],[time]]&gt;20000),20000,characteristics_experiment_data[[#This Row],[time]])</f>
        <v>20000</v>
      </c>
    </row>
    <row r="445" spans="1:5" x14ac:dyDescent="0.25">
      <c r="A445" s="1" t="s">
        <v>18</v>
      </c>
      <c r="B445" s="1" t="s">
        <v>63</v>
      </c>
      <c r="C445">
        <v>788</v>
      </c>
      <c r="D445">
        <v>621</v>
      </c>
      <c r="E445" s="1">
        <f>IF(OR(characteristics_experiment_data[[#This Row],[cost]]="",characteristics_experiment_data[[#This Row],[time]]&gt;20000),20000,characteristics_experiment_data[[#This Row],[time]])</f>
        <v>621</v>
      </c>
    </row>
    <row r="446" spans="1:5" x14ac:dyDescent="0.25">
      <c r="A446" s="1" t="s">
        <v>18</v>
      </c>
      <c r="B446" s="1" t="s">
        <v>63</v>
      </c>
      <c r="C446">
        <v>1013</v>
      </c>
      <c r="D446">
        <v>1248</v>
      </c>
      <c r="E446" s="1">
        <f>IF(OR(characteristics_experiment_data[[#This Row],[cost]]="",characteristics_experiment_data[[#This Row],[time]]&gt;20000),20000,characteristics_experiment_data[[#This Row],[time]])</f>
        <v>1248</v>
      </c>
    </row>
    <row r="447" spans="1:5" x14ac:dyDescent="0.25">
      <c r="A447" s="1" t="s">
        <v>18</v>
      </c>
      <c r="B447" s="1" t="s">
        <v>63</v>
      </c>
      <c r="C447">
        <v>999</v>
      </c>
      <c r="D447">
        <v>1260</v>
      </c>
      <c r="E447" s="1">
        <f>IF(OR(characteristics_experiment_data[[#This Row],[cost]]="",characteristics_experiment_data[[#This Row],[time]]&gt;20000),20000,characteristics_experiment_data[[#This Row],[time]])</f>
        <v>1260</v>
      </c>
    </row>
    <row r="448" spans="1:5" x14ac:dyDescent="0.25">
      <c r="A448" s="1" t="s">
        <v>18</v>
      </c>
      <c r="B448" s="1" t="s">
        <v>63</v>
      </c>
      <c r="C448">
        <v>965</v>
      </c>
      <c r="D448">
        <v>1272</v>
      </c>
      <c r="E448" s="1">
        <f>IF(OR(characteristics_experiment_data[[#This Row],[cost]]="",characteristics_experiment_data[[#This Row],[time]]&gt;20000),20000,characteristics_experiment_data[[#This Row],[time]])</f>
        <v>1272</v>
      </c>
    </row>
    <row r="449" spans="1:5" x14ac:dyDescent="0.25">
      <c r="A449" s="1" t="s">
        <v>18</v>
      </c>
      <c r="B449" s="1" t="s">
        <v>63</v>
      </c>
      <c r="C449">
        <v>1097</v>
      </c>
      <c r="D449">
        <v>1660</v>
      </c>
      <c r="E449" s="1">
        <f>IF(OR(characteristics_experiment_data[[#This Row],[cost]]="",characteristics_experiment_data[[#This Row],[time]]&gt;20000),20000,characteristics_experiment_data[[#This Row],[time]])</f>
        <v>1660</v>
      </c>
    </row>
    <row r="450" spans="1:5" x14ac:dyDescent="0.25">
      <c r="A450" s="1" t="s">
        <v>18</v>
      </c>
      <c r="B450" s="1" t="s">
        <v>63</v>
      </c>
      <c r="C450">
        <v>922</v>
      </c>
      <c r="D450">
        <v>1301</v>
      </c>
      <c r="E450" s="1">
        <f>IF(OR(characteristics_experiment_data[[#This Row],[cost]]="",characteristics_experiment_data[[#This Row],[time]]&gt;20000),20000,characteristics_experiment_data[[#This Row],[time]])</f>
        <v>1301</v>
      </c>
    </row>
    <row r="451" spans="1:5" x14ac:dyDescent="0.25">
      <c r="A451" s="1" t="s">
        <v>18</v>
      </c>
      <c r="B451" s="1" t="s">
        <v>63</v>
      </c>
      <c r="E451" s="1">
        <f>IF(OR(characteristics_experiment_data[[#This Row],[cost]]="",characteristics_experiment_data[[#This Row],[time]]&gt;20000),20000,characteristics_experiment_data[[#This Row],[time]])</f>
        <v>20000</v>
      </c>
    </row>
    <row r="452" spans="1:5" x14ac:dyDescent="0.25">
      <c r="A452" s="1" t="s">
        <v>18</v>
      </c>
      <c r="B452" s="1" t="s">
        <v>63</v>
      </c>
      <c r="C452">
        <v>811</v>
      </c>
      <c r="D452">
        <v>511</v>
      </c>
      <c r="E452" s="1">
        <f>IF(OR(characteristics_experiment_data[[#This Row],[cost]]="",characteristics_experiment_data[[#This Row],[time]]&gt;20000),20000,characteristics_experiment_data[[#This Row],[time]])</f>
        <v>511</v>
      </c>
    </row>
    <row r="453" spans="1:5" x14ac:dyDescent="0.25">
      <c r="A453" s="1" t="s">
        <v>18</v>
      </c>
      <c r="B453" s="1" t="s">
        <v>63</v>
      </c>
      <c r="C453">
        <v>895</v>
      </c>
      <c r="D453">
        <v>606</v>
      </c>
      <c r="E453" s="1">
        <f>IF(OR(characteristics_experiment_data[[#This Row],[cost]]="",characteristics_experiment_data[[#This Row],[time]]&gt;20000),20000,characteristics_experiment_data[[#This Row],[time]])</f>
        <v>606</v>
      </c>
    </row>
    <row r="454" spans="1:5" x14ac:dyDescent="0.25">
      <c r="A454" s="1" t="s">
        <v>18</v>
      </c>
      <c r="B454" s="1" t="s">
        <v>63</v>
      </c>
      <c r="C454">
        <v>848</v>
      </c>
      <c r="D454">
        <v>628</v>
      </c>
      <c r="E454" s="1">
        <f>IF(OR(characteristics_experiment_data[[#This Row],[cost]]="",characteristics_experiment_data[[#This Row],[time]]&gt;20000),20000,characteristics_experiment_data[[#This Row],[time]])</f>
        <v>628</v>
      </c>
    </row>
    <row r="455" spans="1:5" x14ac:dyDescent="0.25">
      <c r="A455" s="1" t="s">
        <v>18</v>
      </c>
      <c r="B455" s="1" t="s">
        <v>63</v>
      </c>
      <c r="E455" s="1">
        <f>IF(OR(characteristics_experiment_data[[#This Row],[cost]]="",characteristics_experiment_data[[#This Row],[time]]&gt;20000),20000,characteristics_experiment_data[[#This Row],[time]])</f>
        <v>20000</v>
      </c>
    </row>
    <row r="456" spans="1:5" x14ac:dyDescent="0.25">
      <c r="A456" s="1" t="s">
        <v>18</v>
      </c>
      <c r="B456" s="1" t="s">
        <v>63</v>
      </c>
      <c r="E456" s="1">
        <f>IF(OR(characteristics_experiment_data[[#This Row],[cost]]="",characteristics_experiment_data[[#This Row],[time]]&gt;20000),20000,characteristics_experiment_data[[#This Row],[time]])</f>
        <v>20000</v>
      </c>
    </row>
    <row r="457" spans="1:5" x14ac:dyDescent="0.25">
      <c r="A457" s="1" t="s">
        <v>18</v>
      </c>
      <c r="B457" s="1" t="s">
        <v>62</v>
      </c>
      <c r="C457">
        <v>682</v>
      </c>
      <c r="D457">
        <v>17169</v>
      </c>
      <c r="E457">
        <f>IF(OR(characteristics_experiment_data[[#This Row],[cost]]="",characteristics_experiment_data[[#This Row],[time]]&gt;20000),20000,characteristics_experiment_data[[#This Row],[time]])</f>
        <v>17169</v>
      </c>
    </row>
    <row r="458" spans="1:5" x14ac:dyDescent="0.25">
      <c r="A458" s="1" t="s">
        <v>18</v>
      </c>
      <c r="B458" s="1" t="s">
        <v>62</v>
      </c>
      <c r="D458">
        <v>20218</v>
      </c>
      <c r="E458">
        <f>IF(OR(characteristics_experiment_data[[#This Row],[cost]]="",characteristics_experiment_data[[#This Row],[time]]&gt;20000),20000,characteristics_experiment_data[[#This Row],[time]])</f>
        <v>20000</v>
      </c>
    </row>
    <row r="459" spans="1:5" x14ac:dyDescent="0.25">
      <c r="A459" s="1" t="s">
        <v>18</v>
      </c>
      <c r="B459" s="1" t="s">
        <v>62</v>
      </c>
      <c r="C459">
        <v>683</v>
      </c>
      <c r="D459">
        <v>267</v>
      </c>
      <c r="E459">
        <f>IF(OR(characteristics_experiment_data[[#This Row],[cost]]="",characteristics_experiment_data[[#This Row],[time]]&gt;20000),20000,characteristics_experiment_data[[#This Row],[time]])</f>
        <v>267</v>
      </c>
    </row>
    <row r="460" spans="1:5" x14ac:dyDescent="0.25">
      <c r="A460" s="1" t="s">
        <v>18</v>
      </c>
      <c r="B460" s="1" t="s">
        <v>62</v>
      </c>
      <c r="C460">
        <v>693</v>
      </c>
      <c r="D460">
        <v>1875</v>
      </c>
      <c r="E460">
        <f>IF(OR(characteristics_experiment_data[[#This Row],[cost]]="",characteristics_experiment_data[[#This Row],[time]]&gt;20000),20000,characteristics_experiment_data[[#This Row],[time]])</f>
        <v>1875</v>
      </c>
    </row>
    <row r="461" spans="1:5" x14ac:dyDescent="0.25">
      <c r="A461" s="1" t="s">
        <v>18</v>
      </c>
      <c r="B461" s="1" t="s">
        <v>62</v>
      </c>
      <c r="C461">
        <v>668</v>
      </c>
      <c r="D461">
        <v>399</v>
      </c>
      <c r="E461">
        <f>IF(OR(characteristics_experiment_data[[#This Row],[cost]]="",characteristics_experiment_data[[#This Row],[time]]&gt;20000),20000,characteristics_experiment_data[[#This Row],[time]])</f>
        <v>399</v>
      </c>
    </row>
    <row r="462" spans="1:5" x14ac:dyDescent="0.25">
      <c r="A462" s="1" t="s">
        <v>18</v>
      </c>
      <c r="B462" s="1" t="s">
        <v>62</v>
      </c>
      <c r="C462">
        <v>724</v>
      </c>
      <c r="D462">
        <v>86</v>
      </c>
      <c r="E462">
        <f>IF(OR(characteristics_experiment_data[[#This Row],[cost]]="",characteristics_experiment_data[[#This Row],[time]]&gt;20000),20000,characteristics_experiment_data[[#This Row],[time]])</f>
        <v>86</v>
      </c>
    </row>
    <row r="463" spans="1:5" x14ac:dyDescent="0.25">
      <c r="A463" s="1" t="s">
        <v>18</v>
      </c>
      <c r="B463" s="1" t="s">
        <v>62</v>
      </c>
      <c r="D463">
        <v>20330</v>
      </c>
      <c r="E463">
        <f>IF(OR(characteristics_experiment_data[[#This Row],[cost]]="",characteristics_experiment_data[[#This Row],[time]]&gt;20000),20000,characteristics_experiment_data[[#This Row],[time]])</f>
        <v>20000</v>
      </c>
    </row>
    <row r="464" spans="1:5" x14ac:dyDescent="0.25">
      <c r="A464" s="1" t="s">
        <v>18</v>
      </c>
      <c r="B464" s="1" t="s">
        <v>62</v>
      </c>
      <c r="D464">
        <v>20217</v>
      </c>
      <c r="E464">
        <f>IF(OR(characteristics_experiment_data[[#This Row],[cost]]="",characteristics_experiment_data[[#This Row],[time]]&gt;20000),20000,characteristics_experiment_data[[#This Row],[time]])</f>
        <v>20000</v>
      </c>
    </row>
    <row r="465" spans="1:5" x14ac:dyDescent="0.25">
      <c r="A465" s="1" t="s">
        <v>18</v>
      </c>
      <c r="B465" s="1" t="s">
        <v>62</v>
      </c>
      <c r="D465">
        <v>20293</v>
      </c>
      <c r="E465">
        <f>IF(OR(characteristics_experiment_data[[#This Row],[cost]]="",characteristics_experiment_data[[#This Row],[time]]&gt;20000),20000,characteristics_experiment_data[[#This Row],[time]])</f>
        <v>20000</v>
      </c>
    </row>
    <row r="466" spans="1:5" x14ac:dyDescent="0.25">
      <c r="A466" s="1" t="s">
        <v>18</v>
      </c>
      <c r="B466" s="1" t="s">
        <v>62</v>
      </c>
      <c r="C466">
        <v>627</v>
      </c>
      <c r="D466">
        <v>16192</v>
      </c>
      <c r="E466">
        <f>IF(OR(characteristics_experiment_data[[#This Row],[cost]]="",characteristics_experiment_data[[#This Row],[time]]&gt;20000),20000,characteristics_experiment_data[[#This Row],[time]])</f>
        <v>16192</v>
      </c>
    </row>
    <row r="467" spans="1:5" x14ac:dyDescent="0.25">
      <c r="A467" s="1" t="s">
        <v>19</v>
      </c>
      <c r="B467" s="1" t="s">
        <v>5</v>
      </c>
      <c r="D467">
        <v>122295</v>
      </c>
      <c r="E467">
        <f>IF(OR(characteristics_experiment_data[[#This Row],[cost]]="",characteristics_experiment_data[[#This Row],[time]]&gt;20000),20000,characteristics_experiment_data[[#This Row],[time]])</f>
        <v>20000</v>
      </c>
    </row>
    <row r="468" spans="1:5" x14ac:dyDescent="0.25">
      <c r="A468" s="1" t="s">
        <v>19</v>
      </c>
      <c r="B468" s="1" t="s">
        <v>5</v>
      </c>
      <c r="D468">
        <v>120497</v>
      </c>
      <c r="E468">
        <f>IF(OR(characteristics_experiment_data[[#This Row],[cost]]="",characteristics_experiment_data[[#This Row],[time]]&gt;20000),20000,characteristics_experiment_data[[#This Row],[time]])</f>
        <v>20000</v>
      </c>
    </row>
    <row r="469" spans="1:5" x14ac:dyDescent="0.25">
      <c r="A469" s="1" t="s">
        <v>19</v>
      </c>
      <c r="B469" s="1" t="s">
        <v>5</v>
      </c>
      <c r="D469">
        <v>122819</v>
      </c>
      <c r="E469">
        <f>IF(OR(characteristics_experiment_data[[#This Row],[cost]]="",characteristics_experiment_data[[#This Row],[time]]&gt;20000),20000,characteristics_experiment_data[[#This Row],[time]])</f>
        <v>20000</v>
      </c>
    </row>
    <row r="470" spans="1:5" x14ac:dyDescent="0.25">
      <c r="A470" s="1" t="s">
        <v>19</v>
      </c>
      <c r="B470" s="1" t="s">
        <v>5</v>
      </c>
      <c r="D470">
        <v>123166</v>
      </c>
      <c r="E470">
        <f>IF(OR(characteristics_experiment_data[[#This Row],[cost]]="",characteristics_experiment_data[[#This Row],[time]]&gt;20000),20000,characteristics_experiment_data[[#This Row],[time]])</f>
        <v>20000</v>
      </c>
    </row>
    <row r="471" spans="1:5" x14ac:dyDescent="0.25">
      <c r="A471" s="1" t="s">
        <v>19</v>
      </c>
      <c r="B471" s="1" t="s">
        <v>5</v>
      </c>
      <c r="D471">
        <v>122703</v>
      </c>
      <c r="E471">
        <f>IF(OR(characteristics_experiment_data[[#This Row],[cost]]="",characteristics_experiment_data[[#This Row],[time]]&gt;20000),20000,characteristics_experiment_data[[#This Row],[time]])</f>
        <v>20000</v>
      </c>
    </row>
    <row r="472" spans="1:5" x14ac:dyDescent="0.25">
      <c r="A472" s="1" t="s">
        <v>19</v>
      </c>
      <c r="B472" s="1" t="s">
        <v>5</v>
      </c>
      <c r="D472">
        <v>122879</v>
      </c>
      <c r="E472">
        <f>IF(OR(characteristics_experiment_data[[#This Row],[cost]]="",characteristics_experiment_data[[#This Row],[time]]&gt;20000),20000,characteristics_experiment_data[[#This Row],[time]])</f>
        <v>20000</v>
      </c>
    </row>
    <row r="473" spans="1:5" x14ac:dyDescent="0.25">
      <c r="A473" s="1" t="s">
        <v>19</v>
      </c>
      <c r="B473" s="1" t="s">
        <v>5</v>
      </c>
      <c r="D473">
        <v>122684</v>
      </c>
      <c r="E473">
        <f>IF(OR(characteristics_experiment_data[[#This Row],[cost]]="",characteristics_experiment_data[[#This Row],[time]]&gt;20000),20000,characteristics_experiment_data[[#This Row],[time]])</f>
        <v>20000</v>
      </c>
    </row>
    <row r="474" spans="1:5" x14ac:dyDescent="0.25">
      <c r="A474" s="1" t="s">
        <v>19</v>
      </c>
      <c r="B474" s="1" t="s">
        <v>5</v>
      </c>
      <c r="D474">
        <v>123552</v>
      </c>
      <c r="E474">
        <f>IF(OR(characteristics_experiment_data[[#This Row],[cost]]="",characteristics_experiment_data[[#This Row],[time]]&gt;20000),20000,characteristics_experiment_data[[#This Row],[time]])</f>
        <v>20000</v>
      </c>
    </row>
    <row r="475" spans="1:5" x14ac:dyDescent="0.25">
      <c r="A475" s="1" t="s">
        <v>19</v>
      </c>
      <c r="B475" s="1" t="s">
        <v>5</v>
      </c>
      <c r="D475">
        <v>123598</v>
      </c>
      <c r="E475">
        <f>IF(OR(characteristics_experiment_data[[#This Row],[cost]]="",characteristics_experiment_data[[#This Row],[time]]&gt;20000),20000,characteristics_experiment_data[[#This Row],[time]])</f>
        <v>20000</v>
      </c>
    </row>
    <row r="476" spans="1:5" x14ac:dyDescent="0.25">
      <c r="A476" s="1" t="s">
        <v>19</v>
      </c>
      <c r="B476" s="1" t="s">
        <v>5</v>
      </c>
      <c r="D476">
        <v>122489</v>
      </c>
      <c r="E476">
        <f>IF(OR(characteristics_experiment_data[[#This Row],[cost]]="",characteristics_experiment_data[[#This Row],[time]]&gt;20000),20000,characteristics_experiment_data[[#This Row],[time]])</f>
        <v>20000</v>
      </c>
    </row>
    <row r="477" spans="1:5" x14ac:dyDescent="0.25">
      <c r="A477" s="1" t="s">
        <v>19</v>
      </c>
      <c r="B477" s="1" t="s">
        <v>65</v>
      </c>
      <c r="C477">
        <v>669</v>
      </c>
      <c r="D477">
        <v>607170</v>
      </c>
      <c r="E477">
        <f>IF(OR(characteristics_experiment_data[[#This Row],[cost]]="",characteristics_experiment_data[[#This Row],[time]]&gt;20000),20000,characteristics_experiment_data[[#This Row],[time]])</f>
        <v>20000</v>
      </c>
    </row>
    <row r="478" spans="1:5" x14ac:dyDescent="0.25">
      <c r="A478" s="1" t="s">
        <v>19</v>
      </c>
      <c r="B478" s="1" t="s">
        <v>65</v>
      </c>
      <c r="C478">
        <v>711</v>
      </c>
      <c r="D478">
        <v>600005</v>
      </c>
      <c r="E478">
        <f>IF(OR(characteristics_experiment_data[[#This Row],[cost]]="",characteristics_experiment_data[[#This Row],[time]]&gt;20000),20000,characteristics_experiment_data[[#This Row],[time]])</f>
        <v>20000</v>
      </c>
    </row>
    <row r="479" spans="1:5" x14ac:dyDescent="0.25">
      <c r="A479" s="1" t="s">
        <v>19</v>
      </c>
      <c r="B479" s="1" t="s">
        <v>65</v>
      </c>
      <c r="D479">
        <v>609626</v>
      </c>
      <c r="E479">
        <f>IF(OR(characteristics_experiment_data[[#This Row],[cost]]="",characteristics_experiment_data[[#This Row],[time]]&gt;20000),20000,characteristics_experiment_data[[#This Row],[time]])</f>
        <v>20000</v>
      </c>
    </row>
    <row r="480" spans="1:5" x14ac:dyDescent="0.25">
      <c r="A480" s="1" t="s">
        <v>19</v>
      </c>
      <c r="B480" s="1" t="s">
        <v>65</v>
      </c>
      <c r="C480">
        <v>698</v>
      </c>
      <c r="D480">
        <v>600120</v>
      </c>
      <c r="E480">
        <f>IF(OR(characteristics_experiment_data[[#This Row],[cost]]="",characteristics_experiment_data[[#This Row],[time]]&gt;20000),20000,characteristics_experiment_data[[#This Row],[time]])</f>
        <v>20000</v>
      </c>
    </row>
    <row r="481" spans="1:5" x14ac:dyDescent="0.25">
      <c r="A481" s="1" t="s">
        <v>19</v>
      </c>
      <c r="B481" s="1" t="s">
        <v>65</v>
      </c>
      <c r="C481">
        <v>604</v>
      </c>
      <c r="D481">
        <v>84446</v>
      </c>
      <c r="E481">
        <f>IF(OR(characteristics_experiment_data[[#This Row],[cost]]="",characteristics_experiment_data[[#This Row],[time]]&gt;20000),20000,characteristics_experiment_data[[#This Row],[time]])</f>
        <v>20000</v>
      </c>
    </row>
    <row r="482" spans="1:5" x14ac:dyDescent="0.25">
      <c r="A482" s="1" t="s">
        <v>19</v>
      </c>
      <c r="B482" s="1" t="s">
        <v>65</v>
      </c>
      <c r="C482">
        <v>654</v>
      </c>
      <c r="D482">
        <v>600007</v>
      </c>
      <c r="E482">
        <f>IF(OR(characteristics_experiment_data[[#This Row],[cost]]="",characteristics_experiment_data[[#This Row],[time]]&gt;20000),20000,characteristics_experiment_data[[#This Row],[time]])</f>
        <v>20000</v>
      </c>
    </row>
    <row r="483" spans="1:5" x14ac:dyDescent="0.25">
      <c r="A483" s="1" t="s">
        <v>19</v>
      </c>
      <c r="B483" s="1" t="s">
        <v>65</v>
      </c>
      <c r="D483">
        <v>600072</v>
      </c>
      <c r="E483">
        <f>IF(OR(characteristics_experiment_data[[#This Row],[cost]]="",characteristics_experiment_data[[#This Row],[time]]&gt;20000),20000,characteristics_experiment_data[[#This Row],[time]])</f>
        <v>20000</v>
      </c>
    </row>
    <row r="484" spans="1:5" x14ac:dyDescent="0.25">
      <c r="A484" s="1" t="s">
        <v>19</v>
      </c>
      <c r="B484" s="1" t="s">
        <v>65</v>
      </c>
      <c r="C484">
        <v>673</v>
      </c>
      <c r="D484">
        <v>600027</v>
      </c>
      <c r="E484">
        <f>IF(OR(characteristics_experiment_data[[#This Row],[cost]]="",characteristics_experiment_data[[#This Row],[time]]&gt;20000),20000,characteristics_experiment_data[[#This Row],[time]])</f>
        <v>20000</v>
      </c>
    </row>
    <row r="485" spans="1:5" x14ac:dyDescent="0.25">
      <c r="A485" s="1" t="s">
        <v>19</v>
      </c>
      <c r="B485" s="1" t="s">
        <v>65</v>
      </c>
      <c r="C485">
        <v>649</v>
      </c>
      <c r="D485">
        <v>600031</v>
      </c>
      <c r="E485">
        <f>IF(OR(characteristics_experiment_data[[#This Row],[cost]]="",characteristics_experiment_data[[#This Row],[time]]&gt;20000),20000,characteristics_experiment_data[[#This Row],[time]])</f>
        <v>20000</v>
      </c>
    </row>
    <row r="486" spans="1:5" x14ac:dyDescent="0.25">
      <c r="A486" s="1" t="s">
        <v>19</v>
      </c>
      <c r="B486" s="1" t="s">
        <v>65</v>
      </c>
      <c r="C486">
        <v>644</v>
      </c>
      <c r="D486">
        <v>600038</v>
      </c>
      <c r="E486">
        <f>IF(OR(characteristics_experiment_data[[#This Row],[cost]]="",characteristics_experiment_data[[#This Row],[time]]&gt;20000),20000,characteristics_experiment_data[[#This Row],[time]])</f>
        <v>20000</v>
      </c>
    </row>
    <row r="487" spans="1:5" x14ac:dyDescent="0.25">
      <c r="A487" s="1" t="s">
        <v>19</v>
      </c>
      <c r="B487" s="1" t="s">
        <v>64</v>
      </c>
      <c r="D487">
        <v>20056</v>
      </c>
      <c r="E487">
        <f>IF(OR(characteristics_experiment_data[[#This Row],[cost]]="",characteristics_experiment_data[[#This Row],[time]]&gt;20000),20000,characteristics_experiment_data[[#This Row],[time]])</f>
        <v>20000</v>
      </c>
    </row>
    <row r="488" spans="1:5" x14ac:dyDescent="0.25">
      <c r="A488" s="1" t="s">
        <v>19</v>
      </c>
      <c r="B488" s="1" t="s">
        <v>64</v>
      </c>
      <c r="D488">
        <v>20037</v>
      </c>
      <c r="E488">
        <f>IF(OR(characteristics_experiment_data[[#This Row],[cost]]="",characteristics_experiment_data[[#This Row],[time]]&gt;20000),20000,characteristics_experiment_data[[#This Row],[time]])</f>
        <v>20000</v>
      </c>
    </row>
    <row r="489" spans="1:5" x14ac:dyDescent="0.25">
      <c r="A489" s="1" t="s">
        <v>19</v>
      </c>
      <c r="B489" s="1" t="s">
        <v>64</v>
      </c>
      <c r="D489">
        <v>20036</v>
      </c>
      <c r="E489">
        <f>IF(OR(characteristics_experiment_data[[#This Row],[cost]]="",characteristics_experiment_data[[#This Row],[time]]&gt;20000),20000,characteristics_experiment_data[[#This Row],[time]])</f>
        <v>20000</v>
      </c>
    </row>
    <row r="490" spans="1:5" x14ac:dyDescent="0.25">
      <c r="A490" s="1" t="s">
        <v>19</v>
      </c>
      <c r="B490" s="1" t="s">
        <v>64</v>
      </c>
      <c r="D490">
        <v>20047</v>
      </c>
      <c r="E490">
        <f>IF(OR(characteristics_experiment_data[[#This Row],[cost]]="",characteristics_experiment_data[[#This Row],[time]]&gt;20000),20000,characteristics_experiment_data[[#This Row],[time]])</f>
        <v>20000</v>
      </c>
    </row>
    <row r="491" spans="1:5" x14ac:dyDescent="0.25">
      <c r="A491" s="1" t="s">
        <v>19</v>
      </c>
      <c r="B491" s="1" t="s">
        <v>64</v>
      </c>
      <c r="D491">
        <v>20052</v>
      </c>
      <c r="E491">
        <f>IF(OR(characteristics_experiment_data[[#This Row],[cost]]="",characteristics_experiment_data[[#This Row],[time]]&gt;20000),20000,characteristics_experiment_data[[#This Row],[time]])</f>
        <v>20000</v>
      </c>
    </row>
    <row r="492" spans="1:5" x14ac:dyDescent="0.25">
      <c r="A492" s="1" t="s">
        <v>19</v>
      </c>
      <c r="B492" s="1" t="s">
        <v>64</v>
      </c>
      <c r="D492">
        <v>20054</v>
      </c>
      <c r="E492">
        <f>IF(OR(characteristics_experiment_data[[#This Row],[cost]]="",characteristics_experiment_data[[#This Row],[time]]&gt;20000),20000,characteristics_experiment_data[[#This Row],[time]])</f>
        <v>20000</v>
      </c>
    </row>
    <row r="493" spans="1:5" x14ac:dyDescent="0.25">
      <c r="A493" s="1" t="s">
        <v>19</v>
      </c>
      <c r="B493" s="1" t="s">
        <v>64</v>
      </c>
      <c r="D493">
        <v>20036</v>
      </c>
      <c r="E493">
        <f>IF(OR(characteristics_experiment_data[[#This Row],[cost]]="",characteristics_experiment_data[[#This Row],[time]]&gt;20000),20000,characteristics_experiment_data[[#This Row],[time]])</f>
        <v>20000</v>
      </c>
    </row>
    <row r="494" spans="1:5" x14ac:dyDescent="0.25">
      <c r="A494" s="1" t="s">
        <v>19</v>
      </c>
      <c r="B494" s="1" t="s">
        <v>64</v>
      </c>
      <c r="D494">
        <v>20041</v>
      </c>
      <c r="E494">
        <f>IF(OR(characteristics_experiment_data[[#This Row],[cost]]="",characteristics_experiment_data[[#This Row],[time]]&gt;20000),20000,characteristics_experiment_data[[#This Row],[time]])</f>
        <v>20000</v>
      </c>
    </row>
    <row r="495" spans="1:5" x14ac:dyDescent="0.25">
      <c r="A495" s="1" t="s">
        <v>19</v>
      </c>
      <c r="B495" s="1" t="s">
        <v>64</v>
      </c>
      <c r="D495">
        <v>20057</v>
      </c>
      <c r="E495">
        <f>IF(OR(characteristics_experiment_data[[#This Row],[cost]]="",characteristics_experiment_data[[#This Row],[time]]&gt;20000),20000,characteristics_experiment_data[[#This Row],[time]])</f>
        <v>20000</v>
      </c>
    </row>
    <row r="496" spans="1:5" x14ac:dyDescent="0.25">
      <c r="A496" s="1" t="s">
        <v>19</v>
      </c>
      <c r="B496" s="1" t="s">
        <v>64</v>
      </c>
      <c r="D496">
        <v>20034</v>
      </c>
      <c r="E496">
        <f>IF(OR(characteristics_experiment_data[[#This Row],[cost]]="",characteristics_experiment_data[[#This Row],[time]]&gt;20000),20000,characteristics_experiment_data[[#This Row],[time]])</f>
        <v>20000</v>
      </c>
    </row>
    <row r="497" spans="1:5" x14ac:dyDescent="0.25">
      <c r="A497" s="1" t="s">
        <v>19</v>
      </c>
      <c r="B497" s="1" t="s">
        <v>63</v>
      </c>
      <c r="E497" s="1">
        <f>IF(OR(characteristics_experiment_data[[#This Row],[cost]]="",characteristics_experiment_data[[#This Row],[time]]&gt;20000),20000,characteristics_experiment_data[[#This Row],[time]])</f>
        <v>20000</v>
      </c>
    </row>
    <row r="498" spans="1:5" x14ac:dyDescent="0.25">
      <c r="A498" s="1" t="s">
        <v>19</v>
      </c>
      <c r="B498" s="1" t="s">
        <v>63</v>
      </c>
      <c r="E498" s="1">
        <f>IF(OR(characteristics_experiment_data[[#This Row],[cost]]="",characteristics_experiment_data[[#This Row],[time]]&gt;20000),20000,characteristics_experiment_data[[#This Row],[time]])</f>
        <v>20000</v>
      </c>
    </row>
    <row r="499" spans="1:5" x14ac:dyDescent="0.25">
      <c r="A499" s="1" t="s">
        <v>19</v>
      </c>
      <c r="B499" s="1" t="s">
        <v>63</v>
      </c>
      <c r="E499" s="1">
        <f>IF(OR(characteristics_experiment_data[[#This Row],[cost]]="",characteristics_experiment_data[[#This Row],[time]]&gt;20000),20000,characteristics_experiment_data[[#This Row],[time]])</f>
        <v>20000</v>
      </c>
    </row>
    <row r="500" spans="1:5" x14ac:dyDescent="0.25">
      <c r="A500" s="1" t="s">
        <v>19</v>
      </c>
      <c r="B500" s="1" t="s">
        <v>63</v>
      </c>
      <c r="C500">
        <v>1102</v>
      </c>
      <c r="D500">
        <v>1007</v>
      </c>
      <c r="E500" s="1">
        <f>IF(OR(characteristics_experiment_data[[#This Row],[cost]]="",characteristics_experiment_data[[#This Row],[time]]&gt;20000),20000,characteristics_experiment_data[[#This Row],[time]])</f>
        <v>1007</v>
      </c>
    </row>
    <row r="501" spans="1:5" x14ac:dyDescent="0.25">
      <c r="A501" s="1" t="s">
        <v>19</v>
      </c>
      <c r="B501" s="1" t="s">
        <v>63</v>
      </c>
      <c r="C501">
        <v>940</v>
      </c>
      <c r="D501">
        <v>493</v>
      </c>
      <c r="E501" s="1">
        <f>IF(OR(characteristics_experiment_data[[#This Row],[cost]]="",characteristics_experiment_data[[#This Row],[time]]&gt;20000),20000,characteristics_experiment_data[[#This Row],[time]])</f>
        <v>493</v>
      </c>
    </row>
    <row r="502" spans="1:5" x14ac:dyDescent="0.25">
      <c r="A502" s="1" t="s">
        <v>19</v>
      </c>
      <c r="B502" s="1" t="s">
        <v>63</v>
      </c>
      <c r="E502" s="1">
        <f>IF(OR(characteristics_experiment_data[[#This Row],[cost]]="",characteristics_experiment_data[[#This Row],[time]]&gt;20000),20000,characteristics_experiment_data[[#This Row],[time]])</f>
        <v>20000</v>
      </c>
    </row>
    <row r="503" spans="1:5" x14ac:dyDescent="0.25">
      <c r="A503" s="1" t="s">
        <v>19</v>
      </c>
      <c r="B503" s="1" t="s">
        <v>63</v>
      </c>
      <c r="C503">
        <v>880</v>
      </c>
      <c r="D503">
        <v>934</v>
      </c>
      <c r="E503" s="1">
        <f>IF(OR(characteristics_experiment_data[[#This Row],[cost]]="",characteristics_experiment_data[[#This Row],[time]]&gt;20000),20000,characteristics_experiment_data[[#This Row],[time]])</f>
        <v>934</v>
      </c>
    </row>
    <row r="504" spans="1:5" x14ac:dyDescent="0.25">
      <c r="A504" s="1" t="s">
        <v>19</v>
      </c>
      <c r="B504" s="1" t="s">
        <v>63</v>
      </c>
      <c r="E504" s="1">
        <f>IF(OR(characteristics_experiment_data[[#This Row],[cost]]="",characteristics_experiment_data[[#This Row],[time]]&gt;20000),20000,characteristics_experiment_data[[#This Row],[time]])</f>
        <v>20000</v>
      </c>
    </row>
    <row r="505" spans="1:5" x14ac:dyDescent="0.25">
      <c r="A505" s="1" t="s">
        <v>19</v>
      </c>
      <c r="B505" s="1" t="s">
        <v>63</v>
      </c>
      <c r="C505">
        <v>886</v>
      </c>
      <c r="D505">
        <v>483</v>
      </c>
      <c r="E505" s="1">
        <f>IF(OR(characteristics_experiment_data[[#This Row],[cost]]="",characteristics_experiment_data[[#This Row],[time]]&gt;20000),20000,characteristics_experiment_data[[#This Row],[time]])</f>
        <v>483</v>
      </c>
    </row>
    <row r="506" spans="1:5" x14ac:dyDescent="0.25">
      <c r="A506" s="1" t="s">
        <v>19</v>
      </c>
      <c r="B506" s="1" t="s">
        <v>63</v>
      </c>
      <c r="E506" s="1">
        <f>IF(OR(characteristics_experiment_data[[#This Row],[cost]]="",characteristics_experiment_data[[#This Row],[time]]&gt;20000),20000,characteristics_experiment_data[[#This Row],[time]])</f>
        <v>20000</v>
      </c>
    </row>
    <row r="507" spans="1:5" x14ac:dyDescent="0.25">
      <c r="A507" s="1" t="s">
        <v>19</v>
      </c>
      <c r="B507" s="1" t="s">
        <v>63</v>
      </c>
      <c r="C507">
        <v>1010</v>
      </c>
      <c r="D507">
        <v>757</v>
      </c>
      <c r="E507" s="1">
        <f>IF(OR(characteristics_experiment_data[[#This Row],[cost]]="",characteristics_experiment_data[[#This Row],[time]]&gt;20000),20000,characteristics_experiment_data[[#This Row],[time]])</f>
        <v>757</v>
      </c>
    </row>
    <row r="508" spans="1:5" x14ac:dyDescent="0.25">
      <c r="A508" s="1" t="s">
        <v>19</v>
      </c>
      <c r="B508" s="1" t="s">
        <v>62</v>
      </c>
      <c r="D508">
        <v>20262</v>
      </c>
      <c r="E508">
        <f>IF(OR(characteristics_experiment_data[[#This Row],[cost]]="",characteristics_experiment_data[[#This Row],[time]]&gt;20000),20000,characteristics_experiment_data[[#This Row],[time]])</f>
        <v>20000</v>
      </c>
    </row>
    <row r="509" spans="1:5" x14ac:dyDescent="0.25">
      <c r="A509" s="1" t="s">
        <v>19</v>
      </c>
      <c r="B509" s="1" t="s">
        <v>62</v>
      </c>
      <c r="C509">
        <v>711</v>
      </c>
      <c r="D509">
        <v>13629</v>
      </c>
      <c r="E509">
        <f>IF(OR(characteristics_experiment_data[[#This Row],[cost]]="",characteristics_experiment_data[[#This Row],[time]]&gt;20000),20000,characteristics_experiment_data[[#This Row],[time]])</f>
        <v>13629</v>
      </c>
    </row>
    <row r="510" spans="1:5" x14ac:dyDescent="0.25">
      <c r="A510" s="1" t="s">
        <v>19</v>
      </c>
      <c r="B510" s="1" t="s">
        <v>62</v>
      </c>
      <c r="C510">
        <v>548</v>
      </c>
      <c r="D510">
        <v>87</v>
      </c>
      <c r="E510">
        <f>IF(OR(characteristics_experiment_data[[#This Row],[cost]]="",characteristics_experiment_data[[#This Row],[time]]&gt;20000),20000,characteristics_experiment_data[[#This Row],[time]])</f>
        <v>87</v>
      </c>
    </row>
    <row r="511" spans="1:5" x14ac:dyDescent="0.25">
      <c r="A511" s="1" t="s">
        <v>19</v>
      </c>
      <c r="B511" s="1" t="s">
        <v>62</v>
      </c>
      <c r="D511">
        <v>20240</v>
      </c>
      <c r="E511">
        <f>IF(OR(characteristics_experiment_data[[#This Row],[cost]]="",characteristics_experiment_data[[#This Row],[time]]&gt;20000),20000,characteristics_experiment_data[[#This Row],[time]])</f>
        <v>20000</v>
      </c>
    </row>
    <row r="512" spans="1:5" x14ac:dyDescent="0.25">
      <c r="A512" s="1" t="s">
        <v>19</v>
      </c>
      <c r="B512" s="1" t="s">
        <v>62</v>
      </c>
      <c r="D512">
        <v>20207</v>
      </c>
      <c r="E512">
        <f>IF(OR(characteristics_experiment_data[[#This Row],[cost]]="",characteristics_experiment_data[[#This Row],[time]]&gt;20000),20000,characteristics_experiment_data[[#This Row],[time]])</f>
        <v>20000</v>
      </c>
    </row>
    <row r="513" spans="1:5" x14ac:dyDescent="0.25">
      <c r="A513" s="1" t="s">
        <v>19</v>
      </c>
      <c r="B513" s="1" t="s">
        <v>62</v>
      </c>
      <c r="D513">
        <v>20263</v>
      </c>
      <c r="E513">
        <f>IF(OR(characteristics_experiment_data[[#This Row],[cost]]="",characteristics_experiment_data[[#This Row],[time]]&gt;20000),20000,characteristics_experiment_data[[#This Row],[time]])</f>
        <v>20000</v>
      </c>
    </row>
    <row r="514" spans="1:5" x14ac:dyDescent="0.25">
      <c r="A514" s="1" t="s">
        <v>19</v>
      </c>
      <c r="B514" s="1" t="s">
        <v>62</v>
      </c>
      <c r="D514">
        <v>20243</v>
      </c>
      <c r="E514">
        <f>IF(OR(characteristics_experiment_data[[#This Row],[cost]]="",characteristics_experiment_data[[#This Row],[time]]&gt;20000),20000,characteristics_experiment_data[[#This Row],[time]])</f>
        <v>20000</v>
      </c>
    </row>
    <row r="515" spans="1:5" x14ac:dyDescent="0.25">
      <c r="A515" s="1" t="s">
        <v>19</v>
      </c>
      <c r="B515" s="1" t="s">
        <v>62</v>
      </c>
      <c r="D515">
        <v>20212</v>
      </c>
      <c r="E515">
        <f>IF(OR(characteristics_experiment_data[[#This Row],[cost]]="",characteristics_experiment_data[[#This Row],[time]]&gt;20000),20000,characteristics_experiment_data[[#This Row],[time]])</f>
        <v>20000</v>
      </c>
    </row>
    <row r="516" spans="1:5" x14ac:dyDescent="0.25">
      <c r="A516" s="1" t="s">
        <v>19</v>
      </c>
      <c r="B516" s="1" t="s">
        <v>62</v>
      </c>
      <c r="D516">
        <v>20208</v>
      </c>
      <c r="E516">
        <f>IF(OR(characteristics_experiment_data[[#This Row],[cost]]="",characteristics_experiment_data[[#This Row],[time]]&gt;20000),20000,characteristics_experiment_data[[#This Row],[time]])</f>
        <v>20000</v>
      </c>
    </row>
    <row r="517" spans="1:5" x14ac:dyDescent="0.25">
      <c r="A517" s="1" t="s">
        <v>19</v>
      </c>
      <c r="B517" s="1" t="s">
        <v>62</v>
      </c>
      <c r="C517">
        <v>585</v>
      </c>
      <c r="D517">
        <v>2202</v>
      </c>
      <c r="E517">
        <f>IF(OR(characteristics_experiment_data[[#This Row],[cost]]="",characteristics_experiment_data[[#This Row],[time]]&gt;20000),20000,characteristics_experiment_data[[#This Row],[time]])</f>
        <v>2202</v>
      </c>
    </row>
    <row r="518" spans="1:5" x14ac:dyDescent="0.25">
      <c r="A518" s="1" t="s">
        <v>20</v>
      </c>
      <c r="B518" s="1" t="s">
        <v>5</v>
      </c>
      <c r="C518">
        <v>737</v>
      </c>
      <c r="D518">
        <v>22521</v>
      </c>
      <c r="E518">
        <f>IF(OR(characteristics_experiment_data[[#This Row],[cost]]="",characteristics_experiment_data[[#This Row],[time]]&gt;20000),20000,characteristics_experiment_data[[#This Row],[time]])</f>
        <v>20000</v>
      </c>
    </row>
    <row r="519" spans="1:5" x14ac:dyDescent="0.25">
      <c r="A519" s="1" t="s">
        <v>20</v>
      </c>
      <c r="B519" s="1" t="s">
        <v>5</v>
      </c>
      <c r="C519">
        <v>685</v>
      </c>
      <c r="D519">
        <v>1550</v>
      </c>
      <c r="E519">
        <f>IF(OR(characteristics_experiment_data[[#This Row],[cost]]="",characteristics_experiment_data[[#This Row],[time]]&gt;20000),20000,characteristics_experiment_data[[#This Row],[time]])</f>
        <v>1550</v>
      </c>
    </row>
    <row r="520" spans="1:5" x14ac:dyDescent="0.25">
      <c r="A520" s="1" t="s">
        <v>20</v>
      </c>
      <c r="B520" s="1" t="s">
        <v>5</v>
      </c>
      <c r="C520">
        <v>749</v>
      </c>
      <c r="D520">
        <v>318</v>
      </c>
      <c r="E520">
        <f>IF(OR(characteristics_experiment_data[[#This Row],[cost]]="",characteristics_experiment_data[[#This Row],[time]]&gt;20000),20000,characteristics_experiment_data[[#This Row],[time]])</f>
        <v>318</v>
      </c>
    </row>
    <row r="521" spans="1:5" x14ac:dyDescent="0.25">
      <c r="A521" s="1" t="s">
        <v>20</v>
      </c>
      <c r="B521" s="1" t="s">
        <v>5</v>
      </c>
      <c r="D521">
        <v>122177</v>
      </c>
      <c r="E521">
        <f>IF(OR(characteristics_experiment_data[[#This Row],[cost]]="",characteristics_experiment_data[[#This Row],[time]]&gt;20000),20000,characteristics_experiment_data[[#This Row],[time]])</f>
        <v>20000</v>
      </c>
    </row>
    <row r="522" spans="1:5" x14ac:dyDescent="0.25">
      <c r="A522" s="1" t="s">
        <v>20</v>
      </c>
      <c r="B522" s="1" t="s">
        <v>5</v>
      </c>
      <c r="C522">
        <v>735</v>
      </c>
      <c r="D522">
        <v>3253</v>
      </c>
      <c r="E522">
        <f>IF(OR(characteristics_experiment_data[[#This Row],[cost]]="",characteristics_experiment_data[[#This Row],[time]]&gt;20000),20000,characteristics_experiment_data[[#This Row],[time]])</f>
        <v>3253</v>
      </c>
    </row>
    <row r="523" spans="1:5" x14ac:dyDescent="0.25">
      <c r="A523" s="1" t="s">
        <v>20</v>
      </c>
      <c r="B523" s="1" t="s">
        <v>5</v>
      </c>
      <c r="C523">
        <v>735</v>
      </c>
      <c r="D523">
        <v>37041</v>
      </c>
      <c r="E523">
        <f>IF(OR(characteristics_experiment_data[[#This Row],[cost]]="",characteristics_experiment_data[[#This Row],[time]]&gt;20000),20000,characteristics_experiment_data[[#This Row],[time]])</f>
        <v>20000</v>
      </c>
    </row>
    <row r="524" spans="1:5" x14ac:dyDescent="0.25">
      <c r="A524" s="1" t="s">
        <v>20</v>
      </c>
      <c r="B524" s="1" t="s">
        <v>5</v>
      </c>
      <c r="D524">
        <v>123906</v>
      </c>
      <c r="E524">
        <f>IF(OR(characteristics_experiment_data[[#This Row],[cost]]="",characteristics_experiment_data[[#This Row],[time]]&gt;20000),20000,characteristics_experiment_data[[#This Row],[time]])</f>
        <v>20000</v>
      </c>
    </row>
    <row r="525" spans="1:5" x14ac:dyDescent="0.25">
      <c r="A525" s="1" t="s">
        <v>20</v>
      </c>
      <c r="B525" s="1" t="s">
        <v>5</v>
      </c>
      <c r="C525">
        <v>714</v>
      </c>
      <c r="D525">
        <v>1389</v>
      </c>
      <c r="E525">
        <f>IF(OR(characteristics_experiment_data[[#This Row],[cost]]="",characteristics_experiment_data[[#This Row],[time]]&gt;20000),20000,characteristics_experiment_data[[#This Row],[time]])</f>
        <v>1389</v>
      </c>
    </row>
    <row r="526" spans="1:5" x14ac:dyDescent="0.25">
      <c r="A526" s="1" t="s">
        <v>20</v>
      </c>
      <c r="B526" s="1" t="s">
        <v>5</v>
      </c>
      <c r="D526">
        <v>124109</v>
      </c>
      <c r="E526">
        <f>IF(OR(characteristics_experiment_data[[#This Row],[cost]]="",characteristics_experiment_data[[#This Row],[time]]&gt;20000),20000,characteristics_experiment_data[[#This Row],[time]])</f>
        <v>20000</v>
      </c>
    </row>
    <row r="527" spans="1:5" x14ac:dyDescent="0.25">
      <c r="A527" s="1" t="s">
        <v>20</v>
      </c>
      <c r="B527" s="1" t="s">
        <v>5</v>
      </c>
      <c r="D527">
        <v>123655</v>
      </c>
      <c r="E527">
        <f>IF(OR(characteristics_experiment_data[[#This Row],[cost]]="",characteristics_experiment_data[[#This Row],[time]]&gt;20000),20000,characteristics_experiment_data[[#This Row],[time]])</f>
        <v>20000</v>
      </c>
    </row>
    <row r="528" spans="1:5" x14ac:dyDescent="0.25">
      <c r="A528" s="1" t="s">
        <v>20</v>
      </c>
      <c r="B528" s="1" t="s">
        <v>65</v>
      </c>
      <c r="C528">
        <v>653</v>
      </c>
      <c r="D528">
        <v>3032</v>
      </c>
      <c r="E528">
        <f>IF(OR(characteristics_experiment_data[[#This Row],[cost]]="",characteristics_experiment_data[[#This Row],[time]]&gt;20000),20000,characteristics_experiment_data[[#This Row],[time]])</f>
        <v>3032</v>
      </c>
    </row>
    <row r="529" spans="1:5" x14ac:dyDescent="0.25">
      <c r="A529" s="1" t="s">
        <v>20</v>
      </c>
      <c r="B529" s="1" t="s">
        <v>65</v>
      </c>
      <c r="C529">
        <v>753</v>
      </c>
      <c r="D529">
        <v>119</v>
      </c>
      <c r="E529">
        <f>IF(OR(characteristics_experiment_data[[#This Row],[cost]]="",characteristics_experiment_data[[#This Row],[time]]&gt;20000),20000,characteristics_experiment_data[[#This Row],[time]])</f>
        <v>119</v>
      </c>
    </row>
    <row r="530" spans="1:5" x14ac:dyDescent="0.25">
      <c r="A530" s="1" t="s">
        <v>20</v>
      </c>
      <c r="B530" s="1" t="s">
        <v>65</v>
      </c>
      <c r="C530">
        <v>719</v>
      </c>
      <c r="D530">
        <v>600009</v>
      </c>
      <c r="E530">
        <f>IF(OR(characteristics_experiment_data[[#This Row],[cost]]="",characteristics_experiment_data[[#This Row],[time]]&gt;20000),20000,characteristics_experiment_data[[#This Row],[time]])</f>
        <v>20000</v>
      </c>
    </row>
    <row r="531" spans="1:5" x14ac:dyDescent="0.25">
      <c r="A531" s="1" t="s">
        <v>20</v>
      </c>
      <c r="B531" s="1" t="s">
        <v>65</v>
      </c>
      <c r="C531">
        <v>775</v>
      </c>
      <c r="D531">
        <v>43383</v>
      </c>
      <c r="E531">
        <f>IF(OR(characteristics_experiment_data[[#This Row],[cost]]="",characteristics_experiment_data[[#This Row],[time]]&gt;20000),20000,characteristics_experiment_data[[#This Row],[time]])</f>
        <v>20000</v>
      </c>
    </row>
    <row r="532" spans="1:5" x14ac:dyDescent="0.25">
      <c r="A532" s="1" t="s">
        <v>20</v>
      </c>
      <c r="B532" s="1" t="s">
        <v>65</v>
      </c>
      <c r="C532">
        <v>644</v>
      </c>
      <c r="D532">
        <v>3249</v>
      </c>
      <c r="E532">
        <f>IF(OR(characteristics_experiment_data[[#This Row],[cost]]="",characteristics_experiment_data[[#This Row],[time]]&gt;20000),20000,characteristics_experiment_data[[#This Row],[time]])</f>
        <v>3249</v>
      </c>
    </row>
    <row r="533" spans="1:5" x14ac:dyDescent="0.25">
      <c r="A533" s="1" t="s">
        <v>20</v>
      </c>
      <c r="B533" s="1" t="s">
        <v>65</v>
      </c>
      <c r="C533">
        <v>820</v>
      </c>
      <c r="D533">
        <v>14772</v>
      </c>
      <c r="E533">
        <f>IF(OR(characteristics_experiment_data[[#This Row],[cost]]="",characteristics_experiment_data[[#This Row],[time]]&gt;20000),20000,characteristics_experiment_data[[#This Row],[time]])</f>
        <v>14772</v>
      </c>
    </row>
    <row r="534" spans="1:5" x14ac:dyDescent="0.25">
      <c r="A534" s="1" t="s">
        <v>20</v>
      </c>
      <c r="B534" s="1" t="s">
        <v>65</v>
      </c>
      <c r="C534">
        <v>646</v>
      </c>
      <c r="D534">
        <v>93</v>
      </c>
      <c r="E534">
        <f>IF(OR(characteristics_experiment_data[[#This Row],[cost]]="",characteristics_experiment_data[[#This Row],[time]]&gt;20000),20000,characteristics_experiment_data[[#This Row],[time]])</f>
        <v>93</v>
      </c>
    </row>
    <row r="535" spans="1:5" x14ac:dyDescent="0.25">
      <c r="A535" s="1" t="s">
        <v>20</v>
      </c>
      <c r="B535" s="1" t="s">
        <v>65</v>
      </c>
      <c r="C535">
        <v>692</v>
      </c>
      <c r="D535">
        <v>300</v>
      </c>
      <c r="E535">
        <f>IF(OR(characteristics_experiment_data[[#This Row],[cost]]="",characteristics_experiment_data[[#This Row],[time]]&gt;20000),20000,characteristics_experiment_data[[#This Row],[time]])</f>
        <v>300</v>
      </c>
    </row>
    <row r="536" spans="1:5" x14ac:dyDescent="0.25">
      <c r="A536" s="1" t="s">
        <v>20</v>
      </c>
      <c r="B536" s="1" t="s">
        <v>65</v>
      </c>
      <c r="C536">
        <v>789</v>
      </c>
      <c r="D536">
        <v>930</v>
      </c>
      <c r="E536">
        <f>IF(OR(characteristics_experiment_data[[#This Row],[cost]]="",characteristics_experiment_data[[#This Row],[time]]&gt;20000),20000,characteristics_experiment_data[[#This Row],[time]])</f>
        <v>930</v>
      </c>
    </row>
    <row r="537" spans="1:5" x14ac:dyDescent="0.25">
      <c r="A537" s="1" t="s">
        <v>20</v>
      </c>
      <c r="B537" s="1" t="s">
        <v>65</v>
      </c>
      <c r="C537">
        <v>772</v>
      </c>
      <c r="D537">
        <v>600050</v>
      </c>
      <c r="E537">
        <f>IF(OR(characteristics_experiment_data[[#This Row],[cost]]="",characteristics_experiment_data[[#This Row],[time]]&gt;20000),20000,characteristics_experiment_data[[#This Row],[time]])</f>
        <v>20000</v>
      </c>
    </row>
    <row r="538" spans="1:5" x14ac:dyDescent="0.25">
      <c r="A538" s="1" t="s">
        <v>20</v>
      </c>
      <c r="B538" s="1" t="s">
        <v>64</v>
      </c>
      <c r="D538">
        <v>20051</v>
      </c>
      <c r="E538">
        <f>IF(OR(characteristics_experiment_data[[#This Row],[cost]]="",characteristics_experiment_data[[#This Row],[time]]&gt;20000),20000,characteristics_experiment_data[[#This Row],[time]])</f>
        <v>20000</v>
      </c>
    </row>
    <row r="539" spans="1:5" x14ac:dyDescent="0.25">
      <c r="A539" s="1" t="s">
        <v>20</v>
      </c>
      <c r="B539" s="1" t="s">
        <v>64</v>
      </c>
      <c r="C539">
        <v>661</v>
      </c>
      <c r="D539">
        <v>122</v>
      </c>
      <c r="E539">
        <f>IF(OR(characteristics_experiment_data[[#This Row],[cost]]="",characteristics_experiment_data[[#This Row],[time]]&gt;20000),20000,characteristics_experiment_data[[#This Row],[time]])</f>
        <v>122</v>
      </c>
    </row>
    <row r="540" spans="1:5" x14ac:dyDescent="0.25">
      <c r="A540" s="1" t="s">
        <v>20</v>
      </c>
      <c r="B540" s="1" t="s">
        <v>64</v>
      </c>
      <c r="C540">
        <v>590</v>
      </c>
      <c r="D540">
        <v>199</v>
      </c>
      <c r="E540">
        <f>IF(OR(characteristics_experiment_data[[#This Row],[cost]]="",characteristics_experiment_data[[#This Row],[time]]&gt;20000),20000,characteristics_experiment_data[[#This Row],[time]])</f>
        <v>199</v>
      </c>
    </row>
    <row r="541" spans="1:5" x14ac:dyDescent="0.25">
      <c r="A541" s="1" t="s">
        <v>20</v>
      </c>
      <c r="B541" s="1" t="s">
        <v>64</v>
      </c>
      <c r="C541">
        <v>664</v>
      </c>
      <c r="D541">
        <v>8128</v>
      </c>
      <c r="E541">
        <f>IF(OR(characteristics_experiment_data[[#This Row],[cost]]="",characteristics_experiment_data[[#This Row],[time]]&gt;20000),20000,characteristics_experiment_data[[#This Row],[time]])</f>
        <v>8128</v>
      </c>
    </row>
    <row r="542" spans="1:5" x14ac:dyDescent="0.25">
      <c r="A542" s="1" t="s">
        <v>20</v>
      </c>
      <c r="B542" s="1" t="s">
        <v>64</v>
      </c>
      <c r="D542">
        <v>20053</v>
      </c>
      <c r="E542">
        <f>IF(OR(characteristics_experiment_data[[#This Row],[cost]]="",characteristics_experiment_data[[#This Row],[time]]&gt;20000),20000,characteristics_experiment_data[[#This Row],[time]])</f>
        <v>20000</v>
      </c>
    </row>
    <row r="543" spans="1:5" x14ac:dyDescent="0.25">
      <c r="A543" s="1" t="s">
        <v>20</v>
      </c>
      <c r="B543" s="1" t="s">
        <v>64</v>
      </c>
      <c r="D543">
        <v>20150</v>
      </c>
      <c r="E543">
        <f>IF(OR(characteristics_experiment_data[[#This Row],[cost]]="",characteristics_experiment_data[[#This Row],[time]]&gt;20000),20000,characteristics_experiment_data[[#This Row],[time]])</f>
        <v>20000</v>
      </c>
    </row>
    <row r="544" spans="1:5" x14ac:dyDescent="0.25">
      <c r="A544" s="1" t="s">
        <v>20</v>
      </c>
      <c r="B544" s="1" t="s">
        <v>64</v>
      </c>
      <c r="C544">
        <v>670</v>
      </c>
      <c r="D544">
        <v>3016</v>
      </c>
      <c r="E544">
        <f>IF(OR(characteristics_experiment_data[[#This Row],[cost]]="",characteristics_experiment_data[[#This Row],[time]]&gt;20000),20000,characteristics_experiment_data[[#This Row],[time]])</f>
        <v>3016</v>
      </c>
    </row>
    <row r="545" spans="1:5" x14ac:dyDescent="0.25">
      <c r="A545" s="1" t="s">
        <v>20</v>
      </c>
      <c r="B545" s="1" t="s">
        <v>64</v>
      </c>
      <c r="D545">
        <v>20085</v>
      </c>
      <c r="E545">
        <f>IF(OR(characteristics_experiment_data[[#This Row],[cost]]="",characteristics_experiment_data[[#This Row],[time]]&gt;20000),20000,characteristics_experiment_data[[#This Row],[time]])</f>
        <v>20000</v>
      </c>
    </row>
    <row r="546" spans="1:5" x14ac:dyDescent="0.25">
      <c r="A546" s="1" t="s">
        <v>20</v>
      </c>
      <c r="B546" s="1" t="s">
        <v>64</v>
      </c>
      <c r="C546">
        <v>824</v>
      </c>
      <c r="D546">
        <v>11362</v>
      </c>
      <c r="E546">
        <f>IF(OR(characteristics_experiment_data[[#This Row],[cost]]="",characteristics_experiment_data[[#This Row],[time]]&gt;20000),20000,characteristics_experiment_data[[#This Row],[time]])</f>
        <v>11362</v>
      </c>
    </row>
    <row r="547" spans="1:5" x14ac:dyDescent="0.25">
      <c r="A547" s="1" t="s">
        <v>20</v>
      </c>
      <c r="B547" s="1" t="s">
        <v>64</v>
      </c>
      <c r="C547">
        <v>684</v>
      </c>
      <c r="D547">
        <v>788</v>
      </c>
      <c r="E547">
        <f>IF(OR(characteristics_experiment_data[[#This Row],[cost]]="",characteristics_experiment_data[[#This Row],[time]]&gt;20000),20000,characteristics_experiment_data[[#This Row],[time]])</f>
        <v>788</v>
      </c>
    </row>
    <row r="548" spans="1:5" x14ac:dyDescent="0.25">
      <c r="A548" s="1" t="s">
        <v>20</v>
      </c>
      <c r="B548" s="1" t="s">
        <v>63</v>
      </c>
      <c r="C548">
        <v>898</v>
      </c>
      <c r="D548">
        <v>138</v>
      </c>
      <c r="E548" s="1">
        <f>IF(OR(characteristics_experiment_data[[#This Row],[cost]]="",characteristics_experiment_data[[#This Row],[time]]&gt;20000),20000,characteristics_experiment_data[[#This Row],[time]])</f>
        <v>138</v>
      </c>
    </row>
    <row r="549" spans="1:5" x14ac:dyDescent="0.25">
      <c r="A549" s="1" t="s">
        <v>20</v>
      </c>
      <c r="B549" s="1" t="s">
        <v>63</v>
      </c>
      <c r="C549">
        <v>910</v>
      </c>
      <c r="D549">
        <v>59</v>
      </c>
      <c r="E549" s="1">
        <f>IF(OR(characteristics_experiment_data[[#This Row],[cost]]="",characteristics_experiment_data[[#This Row],[time]]&gt;20000),20000,characteristics_experiment_data[[#This Row],[time]])</f>
        <v>59</v>
      </c>
    </row>
    <row r="550" spans="1:5" x14ac:dyDescent="0.25">
      <c r="A550" s="1" t="s">
        <v>20</v>
      </c>
      <c r="B550" s="1" t="s">
        <v>63</v>
      </c>
      <c r="E550" s="1">
        <f>IF(OR(characteristics_experiment_data[[#This Row],[cost]]="",characteristics_experiment_data[[#This Row],[time]]&gt;20000),20000,characteristics_experiment_data[[#This Row],[time]])</f>
        <v>20000</v>
      </c>
    </row>
    <row r="551" spans="1:5" x14ac:dyDescent="0.25">
      <c r="A551" s="1" t="s">
        <v>20</v>
      </c>
      <c r="B551" s="1" t="s">
        <v>63</v>
      </c>
      <c r="E551" s="1">
        <f>IF(OR(characteristics_experiment_data[[#This Row],[cost]]="",characteristics_experiment_data[[#This Row],[time]]&gt;20000),20000,characteristics_experiment_data[[#This Row],[time]])</f>
        <v>20000</v>
      </c>
    </row>
    <row r="552" spans="1:5" x14ac:dyDescent="0.25">
      <c r="A552" s="1" t="s">
        <v>20</v>
      </c>
      <c r="B552" s="1" t="s">
        <v>63</v>
      </c>
      <c r="C552">
        <v>1126</v>
      </c>
      <c r="D552">
        <v>129</v>
      </c>
      <c r="E552" s="1">
        <f>IF(OR(characteristics_experiment_data[[#This Row],[cost]]="",characteristics_experiment_data[[#This Row],[time]]&gt;20000),20000,characteristics_experiment_data[[#This Row],[time]])</f>
        <v>129</v>
      </c>
    </row>
    <row r="553" spans="1:5" x14ac:dyDescent="0.25">
      <c r="A553" s="1" t="s">
        <v>20</v>
      </c>
      <c r="B553" s="1" t="s">
        <v>63</v>
      </c>
      <c r="C553">
        <v>897</v>
      </c>
      <c r="D553">
        <v>59</v>
      </c>
      <c r="E553" s="1">
        <f>IF(OR(characteristics_experiment_data[[#This Row],[cost]]="",characteristics_experiment_data[[#This Row],[time]]&gt;20000),20000,characteristics_experiment_data[[#This Row],[time]])</f>
        <v>59</v>
      </c>
    </row>
    <row r="554" spans="1:5" x14ac:dyDescent="0.25">
      <c r="A554" s="1" t="s">
        <v>20</v>
      </c>
      <c r="B554" s="1" t="s">
        <v>63</v>
      </c>
      <c r="C554">
        <v>949</v>
      </c>
      <c r="D554">
        <v>74</v>
      </c>
      <c r="E554" s="1">
        <f>IF(OR(characteristics_experiment_data[[#This Row],[cost]]="",characteristics_experiment_data[[#This Row],[time]]&gt;20000),20000,characteristics_experiment_data[[#This Row],[time]])</f>
        <v>74</v>
      </c>
    </row>
    <row r="555" spans="1:5" x14ac:dyDescent="0.25">
      <c r="A555" s="1" t="s">
        <v>20</v>
      </c>
      <c r="B555" s="1" t="s">
        <v>63</v>
      </c>
      <c r="C555">
        <v>843</v>
      </c>
      <c r="D555">
        <v>45</v>
      </c>
      <c r="E555" s="1">
        <f>IF(OR(characteristics_experiment_data[[#This Row],[cost]]="",characteristics_experiment_data[[#This Row],[time]]&gt;20000),20000,characteristics_experiment_data[[#This Row],[time]])</f>
        <v>45</v>
      </c>
    </row>
    <row r="556" spans="1:5" x14ac:dyDescent="0.25">
      <c r="A556" s="1" t="s">
        <v>20</v>
      </c>
      <c r="B556" s="1" t="s">
        <v>63</v>
      </c>
      <c r="C556">
        <v>759</v>
      </c>
      <c r="D556">
        <v>54</v>
      </c>
      <c r="E556" s="1">
        <f>IF(OR(characteristics_experiment_data[[#This Row],[cost]]="",characteristics_experiment_data[[#This Row],[time]]&gt;20000),20000,characteristics_experiment_data[[#This Row],[time]])</f>
        <v>54</v>
      </c>
    </row>
    <row r="557" spans="1:5" x14ac:dyDescent="0.25">
      <c r="A557" s="1" t="s">
        <v>20</v>
      </c>
      <c r="B557" s="1" t="s">
        <v>63</v>
      </c>
      <c r="E557" s="1">
        <f>IF(OR(characteristics_experiment_data[[#This Row],[cost]]="",characteristics_experiment_data[[#This Row],[time]]&gt;20000),20000,characteristics_experiment_data[[#This Row],[time]])</f>
        <v>20000</v>
      </c>
    </row>
    <row r="558" spans="1:5" x14ac:dyDescent="0.25">
      <c r="A558" s="1" t="s">
        <v>20</v>
      </c>
      <c r="B558" s="1" t="s">
        <v>63</v>
      </c>
      <c r="C558">
        <v>1064</v>
      </c>
      <c r="D558">
        <v>108</v>
      </c>
      <c r="E558" s="1">
        <f>IF(OR(characteristics_experiment_data[[#This Row],[cost]]="",characteristics_experiment_data[[#This Row],[time]]&gt;20000),20000,characteristics_experiment_data[[#This Row],[time]])</f>
        <v>108</v>
      </c>
    </row>
    <row r="559" spans="1:5" x14ac:dyDescent="0.25">
      <c r="A559" s="1" t="s">
        <v>20</v>
      </c>
      <c r="B559" s="1" t="s">
        <v>63</v>
      </c>
      <c r="C559">
        <v>802</v>
      </c>
      <c r="D559">
        <v>46</v>
      </c>
      <c r="E559" s="1">
        <f>IF(OR(characteristics_experiment_data[[#This Row],[cost]]="",characteristics_experiment_data[[#This Row],[time]]&gt;20000),20000,characteristics_experiment_data[[#This Row],[time]])</f>
        <v>46</v>
      </c>
    </row>
    <row r="560" spans="1:5" x14ac:dyDescent="0.25">
      <c r="A560" s="1" t="s">
        <v>20</v>
      </c>
      <c r="B560" s="1" t="s">
        <v>63</v>
      </c>
      <c r="C560">
        <v>1031</v>
      </c>
      <c r="D560">
        <v>64</v>
      </c>
      <c r="E560" s="1">
        <f>IF(OR(characteristics_experiment_data[[#This Row],[cost]]="",characteristics_experiment_data[[#This Row],[time]]&gt;20000),20000,characteristics_experiment_data[[#This Row],[time]])</f>
        <v>64</v>
      </c>
    </row>
    <row r="561" spans="1:5" x14ac:dyDescent="0.25">
      <c r="A561" s="1" t="s">
        <v>20</v>
      </c>
      <c r="B561" s="1" t="s">
        <v>63</v>
      </c>
      <c r="E561" s="1">
        <f>IF(OR(characteristics_experiment_data[[#This Row],[cost]]="",characteristics_experiment_data[[#This Row],[time]]&gt;20000),20000,characteristics_experiment_data[[#This Row],[time]])</f>
        <v>20000</v>
      </c>
    </row>
    <row r="562" spans="1:5" x14ac:dyDescent="0.25">
      <c r="A562" s="1" t="s">
        <v>20</v>
      </c>
      <c r="B562" s="1" t="s">
        <v>63</v>
      </c>
      <c r="C562">
        <v>855</v>
      </c>
      <c r="D562">
        <v>66</v>
      </c>
      <c r="E562" s="1">
        <f>IF(OR(characteristics_experiment_data[[#This Row],[cost]]="",characteristics_experiment_data[[#This Row],[time]]&gt;20000),20000,characteristics_experiment_data[[#This Row],[time]])</f>
        <v>66</v>
      </c>
    </row>
    <row r="563" spans="1:5" x14ac:dyDescent="0.25">
      <c r="A563" s="1" t="s">
        <v>20</v>
      </c>
      <c r="B563" s="1" t="s">
        <v>62</v>
      </c>
      <c r="C563">
        <v>662</v>
      </c>
      <c r="D563">
        <v>198</v>
      </c>
      <c r="E563">
        <f>IF(OR(characteristics_experiment_data[[#This Row],[cost]]="",characteristics_experiment_data[[#This Row],[time]]&gt;20000),20000,characteristics_experiment_data[[#This Row],[time]])</f>
        <v>198</v>
      </c>
    </row>
    <row r="564" spans="1:5" x14ac:dyDescent="0.25">
      <c r="A564" s="1" t="s">
        <v>20</v>
      </c>
      <c r="B564" s="1" t="s">
        <v>62</v>
      </c>
      <c r="C564">
        <v>714</v>
      </c>
      <c r="D564">
        <v>53</v>
      </c>
      <c r="E564">
        <f>IF(OR(characteristics_experiment_data[[#This Row],[cost]]="",characteristics_experiment_data[[#This Row],[time]]&gt;20000),20000,characteristics_experiment_data[[#This Row],[time]])</f>
        <v>53</v>
      </c>
    </row>
    <row r="565" spans="1:5" x14ac:dyDescent="0.25">
      <c r="A565" s="1" t="s">
        <v>20</v>
      </c>
      <c r="B565" s="1" t="s">
        <v>62</v>
      </c>
      <c r="C565">
        <v>686</v>
      </c>
      <c r="D565">
        <v>71</v>
      </c>
      <c r="E565">
        <f>IF(OR(characteristics_experiment_data[[#This Row],[cost]]="",characteristics_experiment_data[[#This Row],[time]]&gt;20000),20000,characteristics_experiment_data[[#This Row],[time]])</f>
        <v>71</v>
      </c>
    </row>
    <row r="566" spans="1:5" x14ac:dyDescent="0.25">
      <c r="A566" s="1" t="s">
        <v>20</v>
      </c>
      <c r="B566" s="1" t="s">
        <v>62</v>
      </c>
      <c r="C566">
        <v>728</v>
      </c>
      <c r="D566">
        <v>118</v>
      </c>
      <c r="E566">
        <f>IF(OR(characteristics_experiment_data[[#This Row],[cost]]="",characteristics_experiment_data[[#This Row],[time]]&gt;20000),20000,characteristics_experiment_data[[#This Row],[time]])</f>
        <v>118</v>
      </c>
    </row>
    <row r="567" spans="1:5" x14ac:dyDescent="0.25">
      <c r="A567" s="1" t="s">
        <v>20</v>
      </c>
      <c r="B567" s="1" t="s">
        <v>62</v>
      </c>
      <c r="C567">
        <v>806</v>
      </c>
      <c r="D567">
        <v>222</v>
      </c>
      <c r="E567">
        <f>IF(OR(characteristics_experiment_data[[#This Row],[cost]]="",characteristics_experiment_data[[#This Row],[time]]&gt;20000),20000,characteristics_experiment_data[[#This Row],[time]])</f>
        <v>222</v>
      </c>
    </row>
    <row r="568" spans="1:5" x14ac:dyDescent="0.25">
      <c r="A568" s="1" t="s">
        <v>20</v>
      </c>
      <c r="B568" s="1" t="s">
        <v>62</v>
      </c>
      <c r="C568">
        <v>745</v>
      </c>
      <c r="D568">
        <v>2581</v>
      </c>
      <c r="E568">
        <f>IF(OR(characteristics_experiment_data[[#This Row],[cost]]="",characteristics_experiment_data[[#This Row],[time]]&gt;20000),20000,characteristics_experiment_data[[#This Row],[time]])</f>
        <v>2581</v>
      </c>
    </row>
    <row r="569" spans="1:5" x14ac:dyDescent="0.25">
      <c r="A569" s="1" t="s">
        <v>20</v>
      </c>
      <c r="B569" s="1" t="s">
        <v>62</v>
      </c>
      <c r="C569">
        <v>664</v>
      </c>
      <c r="D569">
        <v>119</v>
      </c>
      <c r="E569">
        <f>IF(OR(characteristics_experiment_data[[#This Row],[cost]]="",characteristics_experiment_data[[#This Row],[time]]&gt;20000),20000,characteristics_experiment_data[[#This Row],[time]])</f>
        <v>119</v>
      </c>
    </row>
    <row r="570" spans="1:5" x14ac:dyDescent="0.25">
      <c r="A570" s="1" t="s">
        <v>20</v>
      </c>
      <c r="B570" s="1" t="s">
        <v>62</v>
      </c>
      <c r="D570">
        <v>20234</v>
      </c>
      <c r="E570">
        <f>IF(OR(characteristics_experiment_data[[#This Row],[cost]]="",characteristics_experiment_data[[#This Row],[time]]&gt;20000),20000,characteristics_experiment_data[[#This Row],[time]])</f>
        <v>20000</v>
      </c>
    </row>
    <row r="571" spans="1:5" x14ac:dyDescent="0.25">
      <c r="A571" s="1" t="s">
        <v>20</v>
      </c>
      <c r="B571" s="1" t="s">
        <v>62</v>
      </c>
      <c r="C571">
        <v>758</v>
      </c>
      <c r="D571">
        <v>201</v>
      </c>
      <c r="E571">
        <f>IF(OR(characteristics_experiment_data[[#This Row],[cost]]="",characteristics_experiment_data[[#This Row],[time]]&gt;20000),20000,characteristics_experiment_data[[#This Row],[time]])</f>
        <v>201</v>
      </c>
    </row>
    <row r="572" spans="1:5" x14ac:dyDescent="0.25">
      <c r="A572" s="1" t="s">
        <v>20</v>
      </c>
      <c r="B572" s="1" t="s">
        <v>62</v>
      </c>
      <c r="C572">
        <v>600</v>
      </c>
      <c r="D572">
        <v>57</v>
      </c>
      <c r="E572">
        <f>IF(OR(characteristics_experiment_data[[#This Row],[cost]]="",characteristics_experiment_data[[#This Row],[time]]&gt;20000),20000,characteristics_experiment_data[[#This Row],[time]])</f>
        <v>57</v>
      </c>
    </row>
    <row r="573" spans="1:5" x14ac:dyDescent="0.25">
      <c r="A573" s="1" t="s">
        <v>21</v>
      </c>
      <c r="B573" s="1" t="s">
        <v>5</v>
      </c>
      <c r="D573">
        <v>123395</v>
      </c>
      <c r="E573">
        <f>IF(OR(characteristics_experiment_data[[#This Row],[cost]]="",characteristics_experiment_data[[#This Row],[time]]&gt;20000),20000,characteristics_experiment_data[[#This Row],[time]])</f>
        <v>20000</v>
      </c>
    </row>
    <row r="574" spans="1:5" x14ac:dyDescent="0.25">
      <c r="A574" s="1" t="s">
        <v>21</v>
      </c>
      <c r="B574" s="1" t="s">
        <v>5</v>
      </c>
      <c r="D574">
        <v>123505</v>
      </c>
      <c r="E574">
        <f>IF(OR(characteristics_experiment_data[[#This Row],[cost]]="",characteristics_experiment_data[[#This Row],[time]]&gt;20000),20000,characteristics_experiment_data[[#This Row],[time]])</f>
        <v>20000</v>
      </c>
    </row>
    <row r="575" spans="1:5" x14ac:dyDescent="0.25">
      <c r="A575" s="1" t="s">
        <v>21</v>
      </c>
      <c r="B575" s="1" t="s">
        <v>5</v>
      </c>
      <c r="D575">
        <v>122726</v>
      </c>
      <c r="E575">
        <f>IF(OR(characteristics_experiment_data[[#This Row],[cost]]="",characteristics_experiment_data[[#This Row],[time]]&gt;20000),20000,characteristics_experiment_data[[#This Row],[time]])</f>
        <v>20000</v>
      </c>
    </row>
    <row r="576" spans="1:5" x14ac:dyDescent="0.25">
      <c r="A576" s="1" t="s">
        <v>21</v>
      </c>
      <c r="B576" s="1" t="s">
        <v>5</v>
      </c>
      <c r="D576">
        <v>123440</v>
      </c>
      <c r="E576">
        <f>IF(OR(characteristics_experiment_data[[#This Row],[cost]]="",characteristics_experiment_data[[#This Row],[time]]&gt;20000),20000,characteristics_experiment_data[[#This Row],[time]])</f>
        <v>20000</v>
      </c>
    </row>
    <row r="577" spans="1:5" x14ac:dyDescent="0.25">
      <c r="A577" s="1" t="s">
        <v>21</v>
      </c>
      <c r="B577" s="1" t="s">
        <v>5</v>
      </c>
      <c r="D577">
        <v>120863</v>
      </c>
      <c r="E577">
        <f>IF(OR(characteristics_experiment_data[[#This Row],[cost]]="",characteristics_experiment_data[[#This Row],[time]]&gt;20000),20000,characteristics_experiment_data[[#This Row],[time]])</f>
        <v>20000</v>
      </c>
    </row>
    <row r="578" spans="1:5" x14ac:dyDescent="0.25">
      <c r="A578" s="1" t="s">
        <v>21</v>
      </c>
      <c r="B578" s="1" t="s">
        <v>5</v>
      </c>
      <c r="D578">
        <v>124394</v>
      </c>
      <c r="E578">
        <f>IF(OR(characteristics_experiment_data[[#This Row],[cost]]="",characteristics_experiment_data[[#This Row],[time]]&gt;20000),20000,characteristics_experiment_data[[#This Row],[time]])</f>
        <v>20000</v>
      </c>
    </row>
    <row r="579" spans="1:5" x14ac:dyDescent="0.25">
      <c r="A579" s="1" t="s">
        <v>21</v>
      </c>
      <c r="B579" s="1" t="s">
        <v>5</v>
      </c>
      <c r="C579">
        <v>747</v>
      </c>
      <c r="D579">
        <v>466</v>
      </c>
      <c r="E579">
        <f>IF(OR(characteristics_experiment_data[[#This Row],[cost]]="",characteristics_experiment_data[[#This Row],[time]]&gt;20000),20000,characteristics_experiment_data[[#This Row],[time]])</f>
        <v>466</v>
      </c>
    </row>
    <row r="580" spans="1:5" x14ac:dyDescent="0.25">
      <c r="A580" s="1" t="s">
        <v>21</v>
      </c>
      <c r="B580" s="1" t="s">
        <v>5</v>
      </c>
      <c r="D580">
        <v>121667</v>
      </c>
      <c r="E580">
        <f>IF(OR(characteristics_experiment_data[[#This Row],[cost]]="",characteristics_experiment_data[[#This Row],[time]]&gt;20000),20000,characteristics_experiment_data[[#This Row],[time]])</f>
        <v>20000</v>
      </c>
    </row>
    <row r="581" spans="1:5" x14ac:dyDescent="0.25">
      <c r="A581" s="1" t="s">
        <v>21</v>
      </c>
      <c r="B581" s="1" t="s">
        <v>5</v>
      </c>
      <c r="D581">
        <v>122862</v>
      </c>
      <c r="E581">
        <f>IF(OR(characteristics_experiment_data[[#This Row],[cost]]="",characteristics_experiment_data[[#This Row],[time]]&gt;20000),20000,characteristics_experiment_data[[#This Row],[time]])</f>
        <v>20000</v>
      </c>
    </row>
    <row r="582" spans="1:5" x14ac:dyDescent="0.25">
      <c r="A582" s="1" t="s">
        <v>21</v>
      </c>
      <c r="B582" s="1" t="s">
        <v>5</v>
      </c>
      <c r="C582">
        <v>778</v>
      </c>
      <c r="D582">
        <v>673</v>
      </c>
      <c r="E582">
        <f>IF(OR(characteristics_experiment_data[[#This Row],[cost]]="",characteristics_experiment_data[[#This Row],[time]]&gt;20000),20000,characteristics_experiment_data[[#This Row],[time]])</f>
        <v>673</v>
      </c>
    </row>
    <row r="583" spans="1:5" x14ac:dyDescent="0.25">
      <c r="A583" s="1" t="s">
        <v>21</v>
      </c>
      <c r="B583" s="1" t="s">
        <v>65</v>
      </c>
      <c r="C583">
        <v>705</v>
      </c>
      <c r="D583">
        <v>9185</v>
      </c>
      <c r="E583">
        <f>IF(OR(characteristics_experiment_data[[#This Row],[cost]]="",characteristics_experiment_data[[#This Row],[time]]&gt;20000),20000,characteristics_experiment_data[[#This Row],[time]])</f>
        <v>9185</v>
      </c>
    </row>
    <row r="584" spans="1:5" x14ac:dyDescent="0.25">
      <c r="A584" s="1" t="s">
        <v>21</v>
      </c>
      <c r="B584" s="1" t="s">
        <v>65</v>
      </c>
      <c r="C584">
        <v>646</v>
      </c>
      <c r="D584">
        <v>600019</v>
      </c>
      <c r="E584">
        <f>IF(OR(characteristics_experiment_data[[#This Row],[cost]]="",characteristics_experiment_data[[#This Row],[time]]&gt;20000),20000,characteristics_experiment_data[[#This Row],[time]])</f>
        <v>20000</v>
      </c>
    </row>
    <row r="585" spans="1:5" x14ac:dyDescent="0.25">
      <c r="A585" s="1" t="s">
        <v>21</v>
      </c>
      <c r="B585" s="1" t="s">
        <v>65</v>
      </c>
      <c r="C585">
        <v>745</v>
      </c>
      <c r="D585">
        <v>35702</v>
      </c>
      <c r="E585">
        <f>IF(OR(characteristics_experiment_data[[#This Row],[cost]]="",characteristics_experiment_data[[#This Row],[time]]&gt;20000),20000,characteristics_experiment_data[[#This Row],[time]])</f>
        <v>20000</v>
      </c>
    </row>
    <row r="586" spans="1:5" x14ac:dyDescent="0.25">
      <c r="A586" s="1" t="s">
        <v>21</v>
      </c>
      <c r="B586" s="1" t="s">
        <v>65</v>
      </c>
      <c r="C586">
        <v>632</v>
      </c>
      <c r="D586">
        <v>2926</v>
      </c>
      <c r="E586">
        <f>IF(OR(characteristics_experiment_data[[#This Row],[cost]]="",characteristics_experiment_data[[#This Row],[time]]&gt;20000),20000,characteristics_experiment_data[[#This Row],[time]])</f>
        <v>2926</v>
      </c>
    </row>
    <row r="587" spans="1:5" x14ac:dyDescent="0.25">
      <c r="A587" s="1" t="s">
        <v>21</v>
      </c>
      <c r="B587" s="1" t="s">
        <v>65</v>
      </c>
      <c r="C587">
        <v>662</v>
      </c>
      <c r="D587">
        <v>1966</v>
      </c>
      <c r="E587">
        <f>IF(OR(characteristics_experiment_data[[#This Row],[cost]]="",characteristics_experiment_data[[#This Row],[time]]&gt;20000),20000,characteristics_experiment_data[[#This Row],[time]])</f>
        <v>1966</v>
      </c>
    </row>
    <row r="588" spans="1:5" x14ac:dyDescent="0.25">
      <c r="A588" s="1" t="s">
        <v>21</v>
      </c>
      <c r="B588" s="1" t="s">
        <v>65</v>
      </c>
      <c r="C588">
        <v>822</v>
      </c>
      <c r="D588">
        <v>49673</v>
      </c>
      <c r="E588">
        <f>IF(OR(characteristics_experiment_data[[#This Row],[cost]]="",characteristics_experiment_data[[#This Row],[time]]&gt;20000),20000,characteristics_experiment_data[[#This Row],[time]])</f>
        <v>20000</v>
      </c>
    </row>
    <row r="589" spans="1:5" x14ac:dyDescent="0.25">
      <c r="A589" s="1" t="s">
        <v>21</v>
      </c>
      <c r="B589" s="1" t="s">
        <v>65</v>
      </c>
      <c r="C589">
        <v>748</v>
      </c>
      <c r="D589">
        <v>1858</v>
      </c>
      <c r="E589">
        <f>IF(OR(characteristics_experiment_data[[#This Row],[cost]]="",characteristics_experiment_data[[#This Row],[time]]&gt;20000),20000,characteristics_experiment_data[[#This Row],[time]])</f>
        <v>1858</v>
      </c>
    </row>
    <row r="590" spans="1:5" x14ac:dyDescent="0.25">
      <c r="A590" s="1" t="s">
        <v>21</v>
      </c>
      <c r="B590" s="1" t="s">
        <v>65</v>
      </c>
      <c r="C590">
        <v>690</v>
      </c>
      <c r="D590">
        <v>600027</v>
      </c>
      <c r="E590">
        <f>IF(OR(characteristics_experiment_data[[#This Row],[cost]]="",characteristics_experiment_data[[#This Row],[time]]&gt;20000),20000,characteristics_experiment_data[[#This Row],[time]])</f>
        <v>20000</v>
      </c>
    </row>
    <row r="591" spans="1:5" x14ac:dyDescent="0.25">
      <c r="A591" s="1" t="s">
        <v>21</v>
      </c>
      <c r="B591" s="1" t="s">
        <v>65</v>
      </c>
      <c r="D591">
        <v>608906</v>
      </c>
      <c r="E591">
        <f>IF(OR(characteristics_experiment_data[[#This Row],[cost]]="",characteristics_experiment_data[[#This Row],[time]]&gt;20000),20000,characteristics_experiment_data[[#This Row],[time]])</f>
        <v>20000</v>
      </c>
    </row>
    <row r="592" spans="1:5" x14ac:dyDescent="0.25">
      <c r="A592" s="1" t="s">
        <v>21</v>
      </c>
      <c r="B592" s="1" t="s">
        <v>65</v>
      </c>
      <c r="C592">
        <v>762</v>
      </c>
      <c r="D592">
        <v>17432</v>
      </c>
      <c r="E592">
        <f>IF(OR(characteristics_experiment_data[[#This Row],[cost]]="",characteristics_experiment_data[[#This Row],[time]]&gt;20000),20000,characteristics_experiment_data[[#This Row],[time]])</f>
        <v>17432</v>
      </c>
    </row>
    <row r="593" spans="1:5" x14ac:dyDescent="0.25">
      <c r="A593" s="1" t="s">
        <v>21</v>
      </c>
      <c r="B593" s="1" t="s">
        <v>64</v>
      </c>
      <c r="D593">
        <v>20037</v>
      </c>
      <c r="E593">
        <f>IF(OR(characteristics_experiment_data[[#This Row],[cost]]="",characteristics_experiment_data[[#This Row],[time]]&gt;20000),20000,characteristics_experiment_data[[#This Row],[time]])</f>
        <v>20000</v>
      </c>
    </row>
    <row r="594" spans="1:5" x14ac:dyDescent="0.25">
      <c r="A594" s="1" t="s">
        <v>21</v>
      </c>
      <c r="B594" s="1" t="s">
        <v>64</v>
      </c>
      <c r="D594">
        <v>20097</v>
      </c>
      <c r="E594">
        <f>IF(OR(characteristics_experiment_data[[#This Row],[cost]]="",characteristics_experiment_data[[#This Row],[time]]&gt;20000),20000,characteristics_experiment_data[[#This Row],[time]])</f>
        <v>20000</v>
      </c>
    </row>
    <row r="595" spans="1:5" x14ac:dyDescent="0.25">
      <c r="A595" s="1" t="s">
        <v>21</v>
      </c>
      <c r="B595" s="1" t="s">
        <v>64</v>
      </c>
      <c r="C595">
        <v>708</v>
      </c>
      <c r="D595">
        <v>931</v>
      </c>
      <c r="E595">
        <f>IF(OR(characteristics_experiment_data[[#This Row],[cost]]="",characteristics_experiment_data[[#This Row],[time]]&gt;20000),20000,characteristics_experiment_data[[#This Row],[time]])</f>
        <v>931</v>
      </c>
    </row>
    <row r="596" spans="1:5" x14ac:dyDescent="0.25">
      <c r="A596" s="1" t="s">
        <v>21</v>
      </c>
      <c r="B596" s="1" t="s">
        <v>64</v>
      </c>
      <c r="D596">
        <v>20047</v>
      </c>
      <c r="E596">
        <f>IF(OR(characteristics_experiment_data[[#This Row],[cost]]="",characteristics_experiment_data[[#This Row],[time]]&gt;20000),20000,characteristics_experiment_data[[#This Row],[time]])</f>
        <v>20000</v>
      </c>
    </row>
    <row r="597" spans="1:5" x14ac:dyDescent="0.25">
      <c r="A597" s="1" t="s">
        <v>21</v>
      </c>
      <c r="B597" s="1" t="s">
        <v>64</v>
      </c>
      <c r="C597">
        <v>796</v>
      </c>
      <c r="D597">
        <v>6320</v>
      </c>
      <c r="E597">
        <f>IF(OR(characteristics_experiment_data[[#This Row],[cost]]="",characteristics_experiment_data[[#This Row],[time]]&gt;20000),20000,characteristics_experiment_data[[#This Row],[time]])</f>
        <v>6320</v>
      </c>
    </row>
    <row r="598" spans="1:5" x14ac:dyDescent="0.25">
      <c r="A598" s="1" t="s">
        <v>21</v>
      </c>
      <c r="B598" s="1" t="s">
        <v>64</v>
      </c>
      <c r="D598">
        <v>20035</v>
      </c>
      <c r="E598">
        <f>IF(OR(characteristics_experiment_data[[#This Row],[cost]]="",characteristics_experiment_data[[#This Row],[time]]&gt;20000),20000,characteristics_experiment_data[[#This Row],[time]])</f>
        <v>20000</v>
      </c>
    </row>
    <row r="599" spans="1:5" x14ac:dyDescent="0.25">
      <c r="A599" s="1" t="s">
        <v>21</v>
      </c>
      <c r="B599" s="1" t="s">
        <v>64</v>
      </c>
      <c r="C599">
        <v>622</v>
      </c>
      <c r="D599">
        <v>113</v>
      </c>
      <c r="E599">
        <f>IF(OR(characteristics_experiment_data[[#This Row],[cost]]="",characteristics_experiment_data[[#This Row],[time]]&gt;20000),20000,characteristics_experiment_data[[#This Row],[time]])</f>
        <v>113</v>
      </c>
    </row>
    <row r="600" spans="1:5" x14ac:dyDescent="0.25">
      <c r="A600" s="1" t="s">
        <v>21</v>
      </c>
      <c r="B600" s="1" t="s">
        <v>64</v>
      </c>
      <c r="C600">
        <v>765</v>
      </c>
      <c r="D600">
        <v>4687</v>
      </c>
      <c r="E600">
        <f>IF(OR(characteristics_experiment_data[[#This Row],[cost]]="",characteristics_experiment_data[[#This Row],[time]]&gt;20000),20000,characteristics_experiment_data[[#This Row],[time]])</f>
        <v>4687</v>
      </c>
    </row>
    <row r="601" spans="1:5" x14ac:dyDescent="0.25">
      <c r="A601" s="1" t="s">
        <v>21</v>
      </c>
      <c r="B601" s="1" t="s">
        <v>64</v>
      </c>
      <c r="D601">
        <v>20057</v>
      </c>
      <c r="E601">
        <f>IF(OR(characteristics_experiment_data[[#This Row],[cost]]="",characteristics_experiment_data[[#This Row],[time]]&gt;20000),20000,characteristics_experiment_data[[#This Row],[time]])</f>
        <v>20000</v>
      </c>
    </row>
    <row r="602" spans="1:5" x14ac:dyDescent="0.25">
      <c r="A602" s="1" t="s">
        <v>21</v>
      </c>
      <c r="B602" s="1" t="s">
        <v>64</v>
      </c>
      <c r="C602">
        <v>690</v>
      </c>
      <c r="D602">
        <v>416</v>
      </c>
      <c r="E602">
        <f>IF(OR(characteristics_experiment_data[[#This Row],[cost]]="",characteristics_experiment_data[[#This Row],[time]]&gt;20000),20000,characteristics_experiment_data[[#This Row],[time]])</f>
        <v>416</v>
      </c>
    </row>
    <row r="603" spans="1:5" x14ac:dyDescent="0.25">
      <c r="A603" s="1" t="s">
        <v>21</v>
      </c>
      <c r="B603" s="1" t="s">
        <v>63</v>
      </c>
      <c r="C603">
        <v>1108</v>
      </c>
      <c r="D603">
        <v>118</v>
      </c>
      <c r="E603" s="1">
        <f>IF(OR(characteristics_experiment_data[[#This Row],[cost]]="",characteristics_experiment_data[[#This Row],[time]]&gt;20000),20000,characteristics_experiment_data[[#This Row],[time]])</f>
        <v>118</v>
      </c>
    </row>
    <row r="604" spans="1:5" x14ac:dyDescent="0.25">
      <c r="A604" s="1" t="s">
        <v>21</v>
      </c>
      <c r="B604" s="1" t="s">
        <v>63</v>
      </c>
      <c r="C604">
        <v>1028</v>
      </c>
      <c r="D604">
        <v>90</v>
      </c>
      <c r="E604" s="1">
        <f>IF(OR(characteristics_experiment_data[[#This Row],[cost]]="",characteristics_experiment_data[[#This Row],[time]]&gt;20000),20000,characteristics_experiment_data[[#This Row],[time]])</f>
        <v>90</v>
      </c>
    </row>
    <row r="605" spans="1:5" x14ac:dyDescent="0.25">
      <c r="A605" s="1" t="s">
        <v>21</v>
      </c>
      <c r="B605" s="1" t="s">
        <v>63</v>
      </c>
      <c r="C605">
        <v>1021</v>
      </c>
      <c r="D605">
        <v>63</v>
      </c>
      <c r="E605" s="1">
        <f>IF(OR(characteristics_experiment_data[[#This Row],[cost]]="",characteristics_experiment_data[[#This Row],[time]]&gt;20000),20000,characteristics_experiment_data[[#This Row],[time]])</f>
        <v>63</v>
      </c>
    </row>
    <row r="606" spans="1:5" x14ac:dyDescent="0.25">
      <c r="A606" s="1" t="s">
        <v>21</v>
      </c>
      <c r="B606" s="1" t="s">
        <v>63</v>
      </c>
      <c r="C606">
        <v>936</v>
      </c>
      <c r="D606">
        <v>60</v>
      </c>
      <c r="E606" s="1">
        <f>IF(OR(characteristics_experiment_data[[#This Row],[cost]]="",characteristics_experiment_data[[#This Row],[time]]&gt;20000),20000,characteristics_experiment_data[[#This Row],[time]])</f>
        <v>60</v>
      </c>
    </row>
    <row r="607" spans="1:5" x14ac:dyDescent="0.25">
      <c r="A607" s="1" t="s">
        <v>21</v>
      </c>
      <c r="B607" s="1" t="s">
        <v>63</v>
      </c>
      <c r="C607">
        <v>888</v>
      </c>
      <c r="D607">
        <v>66</v>
      </c>
      <c r="E607" s="1">
        <f>IF(OR(characteristics_experiment_data[[#This Row],[cost]]="",characteristics_experiment_data[[#This Row],[time]]&gt;20000),20000,characteristics_experiment_data[[#This Row],[time]])</f>
        <v>66</v>
      </c>
    </row>
    <row r="608" spans="1:5" x14ac:dyDescent="0.25">
      <c r="A608" s="1" t="s">
        <v>21</v>
      </c>
      <c r="B608" s="1" t="s">
        <v>63</v>
      </c>
      <c r="E608" s="1">
        <f>IF(OR(characteristics_experiment_data[[#This Row],[cost]]="",characteristics_experiment_data[[#This Row],[time]]&gt;20000),20000,characteristics_experiment_data[[#This Row],[time]])</f>
        <v>20000</v>
      </c>
    </row>
    <row r="609" spans="1:5" x14ac:dyDescent="0.25">
      <c r="A609" s="1" t="s">
        <v>21</v>
      </c>
      <c r="B609" s="1" t="s">
        <v>63</v>
      </c>
      <c r="C609">
        <v>1009</v>
      </c>
      <c r="D609">
        <v>54</v>
      </c>
      <c r="E609" s="1">
        <f>IF(OR(characteristics_experiment_data[[#This Row],[cost]]="",characteristics_experiment_data[[#This Row],[time]]&gt;20000),20000,characteristics_experiment_data[[#This Row],[time]])</f>
        <v>54</v>
      </c>
    </row>
    <row r="610" spans="1:5" x14ac:dyDescent="0.25">
      <c r="A610" s="1" t="s">
        <v>21</v>
      </c>
      <c r="B610" s="1" t="s">
        <v>63</v>
      </c>
      <c r="C610">
        <v>1090</v>
      </c>
      <c r="D610">
        <v>602</v>
      </c>
      <c r="E610" s="1">
        <f>IF(OR(characteristics_experiment_data[[#This Row],[cost]]="",characteristics_experiment_data[[#This Row],[time]]&gt;20000),20000,characteristics_experiment_data[[#This Row],[time]])</f>
        <v>602</v>
      </c>
    </row>
    <row r="611" spans="1:5" x14ac:dyDescent="0.25">
      <c r="A611" s="1" t="s">
        <v>21</v>
      </c>
      <c r="B611" s="1" t="s">
        <v>63</v>
      </c>
      <c r="E611" s="1">
        <f>IF(OR(characteristics_experiment_data[[#This Row],[cost]]="",characteristics_experiment_data[[#This Row],[time]]&gt;20000),20000,characteristics_experiment_data[[#This Row],[time]])</f>
        <v>20000</v>
      </c>
    </row>
    <row r="612" spans="1:5" x14ac:dyDescent="0.25">
      <c r="A612" s="1" t="s">
        <v>21</v>
      </c>
      <c r="B612" s="1" t="s">
        <v>63</v>
      </c>
      <c r="C612">
        <v>855</v>
      </c>
      <c r="D612">
        <v>182</v>
      </c>
      <c r="E612" s="1">
        <f>IF(OR(characteristics_experiment_data[[#This Row],[cost]]="",characteristics_experiment_data[[#This Row],[time]]&gt;20000),20000,characteristics_experiment_data[[#This Row],[time]])</f>
        <v>182</v>
      </c>
    </row>
    <row r="613" spans="1:5" x14ac:dyDescent="0.25">
      <c r="A613" s="1" t="s">
        <v>21</v>
      </c>
      <c r="B613" s="1" t="s">
        <v>63</v>
      </c>
      <c r="E613" s="1">
        <f>IF(OR(characteristics_experiment_data[[#This Row],[cost]]="",characteristics_experiment_data[[#This Row],[time]]&gt;20000),20000,characteristics_experiment_data[[#This Row],[time]])</f>
        <v>20000</v>
      </c>
    </row>
    <row r="614" spans="1:5" x14ac:dyDescent="0.25">
      <c r="A614" s="1" t="s">
        <v>21</v>
      </c>
      <c r="B614" s="1" t="s">
        <v>63</v>
      </c>
      <c r="C614">
        <v>885</v>
      </c>
      <c r="D614">
        <v>125</v>
      </c>
      <c r="E614" s="1">
        <f>IF(OR(characteristics_experiment_data[[#This Row],[cost]]="",characteristics_experiment_data[[#This Row],[time]]&gt;20000),20000,characteristics_experiment_data[[#This Row],[time]])</f>
        <v>125</v>
      </c>
    </row>
    <row r="615" spans="1:5" x14ac:dyDescent="0.25">
      <c r="A615" s="1" t="s">
        <v>21</v>
      </c>
      <c r="B615" s="1" t="s">
        <v>62</v>
      </c>
      <c r="C615">
        <v>856</v>
      </c>
      <c r="D615">
        <v>252</v>
      </c>
      <c r="E615">
        <f>IF(OR(characteristics_experiment_data[[#This Row],[cost]]="",characteristics_experiment_data[[#This Row],[time]]&gt;20000),20000,characteristics_experiment_data[[#This Row],[time]])</f>
        <v>252</v>
      </c>
    </row>
    <row r="616" spans="1:5" x14ac:dyDescent="0.25">
      <c r="A616" s="1" t="s">
        <v>21</v>
      </c>
      <c r="B616" s="1" t="s">
        <v>62</v>
      </c>
      <c r="C616">
        <v>643</v>
      </c>
      <c r="D616">
        <v>7410</v>
      </c>
      <c r="E616">
        <f>IF(OR(characteristics_experiment_data[[#This Row],[cost]]="",characteristics_experiment_data[[#This Row],[time]]&gt;20000),20000,characteristics_experiment_data[[#This Row],[time]])</f>
        <v>7410</v>
      </c>
    </row>
    <row r="617" spans="1:5" x14ac:dyDescent="0.25">
      <c r="A617" s="1" t="s">
        <v>21</v>
      </c>
      <c r="B617" s="1" t="s">
        <v>62</v>
      </c>
      <c r="D617">
        <v>20262</v>
      </c>
      <c r="E617">
        <f>IF(OR(characteristics_experiment_data[[#This Row],[cost]]="",characteristics_experiment_data[[#This Row],[time]]&gt;20000),20000,characteristics_experiment_data[[#This Row],[time]])</f>
        <v>20000</v>
      </c>
    </row>
    <row r="618" spans="1:5" x14ac:dyDescent="0.25">
      <c r="A618" s="1" t="s">
        <v>21</v>
      </c>
      <c r="B618" s="1" t="s">
        <v>62</v>
      </c>
      <c r="C618">
        <v>696</v>
      </c>
      <c r="D618">
        <v>53</v>
      </c>
      <c r="E618">
        <f>IF(OR(characteristics_experiment_data[[#This Row],[cost]]="",characteristics_experiment_data[[#This Row],[time]]&gt;20000),20000,characteristics_experiment_data[[#This Row],[time]])</f>
        <v>53</v>
      </c>
    </row>
    <row r="619" spans="1:5" x14ac:dyDescent="0.25">
      <c r="A619" s="1" t="s">
        <v>21</v>
      </c>
      <c r="B619" s="1" t="s">
        <v>62</v>
      </c>
      <c r="C619">
        <v>763</v>
      </c>
      <c r="D619">
        <v>164</v>
      </c>
      <c r="E619">
        <f>IF(OR(characteristics_experiment_data[[#This Row],[cost]]="",characteristics_experiment_data[[#This Row],[time]]&gt;20000),20000,characteristics_experiment_data[[#This Row],[time]])</f>
        <v>164</v>
      </c>
    </row>
    <row r="620" spans="1:5" x14ac:dyDescent="0.25">
      <c r="A620" s="1" t="s">
        <v>21</v>
      </c>
      <c r="B620" s="1" t="s">
        <v>62</v>
      </c>
      <c r="C620">
        <v>691</v>
      </c>
      <c r="D620">
        <v>89</v>
      </c>
      <c r="E620">
        <f>IF(OR(characteristics_experiment_data[[#This Row],[cost]]="",characteristics_experiment_data[[#This Row],[time]]&gt;20000),20000,characteristics_experiment_data[[#This Row],[time]])</f>
        <v>89</v>
      </c>
    </row>
    <row r="621" spans="1:5" x14ac:dyDescent="0.25">
      <c r="A621" s="1" t="s">
        <v>21</v>
      </c>
      <c r="B621" s="1" t="s">
        <v>62</v>
      </c>
      <c r="C621">
        <v>807</v>
      </c>
      <c r="D621">
        <v>1199</v>
      </c>
      <c r="E621">
        <f>IF(OR(characteristics_experiment_data[[#This Row],[cost]]="",characteristics_experiment_data[[#This Row],[time]]&gt;20000),20000,characteristics_experiment_data[[#This Row],[time]])</f>
        <v>1199</v>
      </c>
    </row>
    <row r="622" spans="1:5" x14ac:dyDescent="0.25">
      <c r="A622" s="1" t="s">
        <v>21</v>
      </c>
      <c r="B622" s="1" t="s">
        <v>62</v>
      </c>
      <c r="D622">
        <v>20358</v>
      </c>
      <c r="E622">
        <f>IF(OR(characteristics_experiment_data[[#This Row],[cost]]="",characteristics_experiment_data[[#This Row],[time]]&gt;20000),20000,characteristics_experiment_data[[#This Row],[time]])</f>
        <v>20000</v>
      </c>
    </row>
    <row r="623" spans="1:5" x14ac:dyDescent="0.25">
      <c r="A623" s="1" t="s">
        <v>21</v>
      </c>
      <c r="B623" s="1" t="s">
        <v>62</v>
      </c>
      <c r="C623">
        <v>699</v>
      </c>
      <c r="D623">
        <v>91</v>
      </c>
      <c r="E623">
        <f>IF(OR(characteristics_experiment_data[[#This Row],[cost]]="",characteristics_experiment_data[[#This Row],[time]]&gt;20000),20000,characteristics_experiment_data[[#This Row],[time]])</f>
        <v>91</v>
      </c>
    </row>
    <row r="624" spans="1:5" x14ac:dyDescent="0.25">
      <c r="A624" s="1" t="s">
        <v>21</v>
      </c>
      <c r="B624" s="1" t="s">
        <v>62</v>
      </c>
      <c r="C624">
        <v>709</v>
      </c>
      <c r="D624">
        <v>254</v>
      </c>
      <c r="E624">
        <f>IF(OR(characteristics_experiment_data[[#This Row],[cost]]="",characteristics_experiment_data[[#This Row],[time]]&gt;20000),20000,characteristics_experiment_data[[#This Row],[time]])</f>
        <v>254</v>
      </c>
    </row>
    <row r="625" spans="1:5" x14ac:dyDescent="0.25">
      <c r="A625" s="1" t="s">
        <v>22</v>
      </c>
      <c r="B625" s="1" t="s">
        <v>5</v>
      </c>
      <c r="D625">
        <v>123727</v>
      </c>
      <c r="E625">
        <f>IF(OR(characteristics_experiment_data[[#This Row],[cost]]="",characteristics_experiment_data[[#This Row],[time]]&gt;20000),20000,characteristics_experiment_data[[#This Row],[time]])</f>
        <v>20000</v>
      </c>
    </row>
    <row r="626" spans="1:5" x14ac:dyDescent="0.25">
      <c r="A626" s="1" t="s">
        <v>22</v>
      </c>
      <c r="B626" s="1" t="s">
        <v>5</v>
      </c>
      <c r="C626">
        <v>781</v>
      </c>
      <c r="D626">
        <v>1986</v>
      </c>
      <c r="E626">
        <f>IF(OR(characteristics_experiment_data[[#This Row],[cost]]="",characteristics_experiment_data[[#This Row],[time]]&gt;20000),20000,characteristics_experiment_data[[#This Row],[time]])</f>
        <v>1986</v>
      </c>
    </row>
    <row r="627" spans="1:5" x14ac:dyDescent="0.25">
      <c r="A627" s="1" t="s">
        <v>22</v>
      </c>
      <c r="B627" s="1" t="s">
        <v>5</v>
      </c>
      <c r="C627">
        <v>800</v>
      </c>
      <c r="D627">
        <v>531</v>
      </c>
      <c r="E627">
        <f>IF(OR(characteristics_experiment_data[[#This Row],[cost]]="",characteristics_experiment_data[[#This Row],[time]]&gt;20000),20000,characteristics_experiment_data[[#This Row],[time]])</f>
        <v>531</v>
      </c>
    </row>
    <row r="628" spans="1:5" x14ac:dyDescent="0.25">
      <c r="A628" s="1" t="s">
        <v>22</v>
      </c>
      <c r="B628" s="1" t="s">
        <v>5</v>
      </c>
      <c r="D628">
        <v>122703</v>
      </c>
      <c r="E628">
        <f>IF(OR(characteristics_experiment_data[[#This Row],[cost]]="",characteristics_experiment_data[[#This Row],[time]]&gt;20000),20000,characteristics_experiment_data[[#This Row],[time]])</f>
        <v>20000</v>
      </c>
    </row>
    <row r="629" spans="1:5" x14ac:dyDescent="0.25">
      <c r="A629" s="1" t="s">
        <v>22</v>
      </c>
      <c r="B629" s="1" t="s">
        <v>5</v>
      </c>
      <c r="C629">
        <v>808</v>
      </c>
      <c r="D629">
        <v>40007</v>
      </c>
      <c r="E629">
        <f>IF(OR(characteristics_experiment_data[[#This Row],[cost]]="",characteristics_experiment_data[[#This Row],[time]]&gt;20000),20000,characteristics_experiment_data[[#This Row],[time]])</f>
        <v>20000</v>
      </c>
    </row>
    <row r="630" spans="1:5" x14ac:dyDescent="0.25">
      <c r="A630" s="1" t="s">
        <v>22</v>
      </c>
      <c r="B630" s="1" t="s">
        <v>5</v>
      </c>
      <c r="D630">
        <v>123498</v>
      </c>
      <c r="E630">
        <f>IF(OR(characteristics_experiment_data[[#This Row],[cost]]="",characteristics_experiment_data[[#This Row],[time]]&gt;20000),20000,characteristics_experiment_data[[#This Row],[time]])</f>
        <v>20000</v>
      </c>
    </row>
    <row r="631" spans="1:5" x14ac:dyDescent="0.25">
      <c r="A631" s="1" t="s">
        <v>22</v>
      </c>
      <c r="B631" s="1" t="s">
        <v>5</v>
      </c>
      <c r="C631">
        <v>723</v>
      </c>
      <c r="D631">
        <v>486</v>
      </c>
      <c r="E631">
        <f>IF(OR(characteristics_experiment_data[[#This Row],[cost]]="",characteristics_experiment_data[[#This Row],[time]]&gt;20000),20000,characteristics_experiment_data[[#This Row],[time]])</f>
        <v>486</v>
      </c>
    </row>
    <row r="632" spans="1:5" x14ac:dyDescent="0.25">
      <c r="A632" s="1" t="s">
        <v>22</v>
      </c>
      <c r="B632" s="1" t="s">
        <v>5</v>
      </c>
      <c r="C632">
        <v>666</v>
      </c>
      <c r="D632">
        <v>30301</v>
      </c>
      <c r="E632">
        <f>IF(OR(characteristics_experiment_data[[#This Row],[cost]]="",characteristics_experiment_data[[#This Row],[time]]&gt;20000),20000,characteristics_experiment_data[[#This Row],[time]])</f>
        <v>20000</v>
      </c>
    </row>
    <row r="633" spans="1:5" x14ac:dyDescent="0.25">
      <c r="A633" s="1" t="s">
        <v>22</v>
      </c>
      <c r="B633" s="1" t="s">
        <v>5</v>
      </c>
      <c r="C633">
        <v>769</v>
      </c>
      <c r="D633">
        <v>567</v>
      </c>
      <c r="E633">
        <f>IF(OR(characteristics_experiment_data[[#This Row],[cost]]="",characteristics_experiment_data[[#This Row],[time]]&gt;20000),20000,characteristics_experiment_data[[#This Row],[time]])</f>
        <v>567</v>
      </c>
    </row>
    <row r="634" spans="1:5" x14ac:dyDescent="0.25">
      <c r="A634" s="1" t="s">
        <v>22</v>
      </c>
      <c r="B634" s="1" t="s">
        <v>5</v>
      </c>
      <c r="C634">
        <v>663</v>
      </c>
      <c r="D634">
        <v>2873</v>
      </c>
      <c r="E634">
        <f>IF(OR(characteristics_experiment_data[[#This Row],[cost]]="",characteristics_experiment_data[[#This Row],[time]]&gt;20000),20000,characteristics_experiment_data[[#This Row],[time]])</f>
        <v>2873</v>
      </c>
    </row>
    <row r="635" spans="1:5" x14ac:dyDescent="0.25">
      <c r="A635" s="1" t="s">
        <v>22</v>
      </c>
      <c r="B635" s="1" t="s">
        <v>65</v>
      </c>
      <c r="C635">
        <v>786</v>
      </c>
      <c r="D635">
        <v>671</v>
      </c>
      <c r="E635">
        <f>IF(OR(characteristics_experiment_data[[#This Row],[cost]]="",characteristics_experiment_data[[#This Row],[time]]&gt;20000),20000,characteristics_experiment_data[[#This Row],[time]])</f>
        <v>671</v>
      </c>
    </row>
    <row r="636" spans="1:5" x14ac:dyDescent="0.25">
      <c r="A636" s="1" t="s">
        <v>22</v>
      </c>
      <c r="B636" s="1" t="s">
        <v>65</v>
      </c>
      <c r="C636">
        <v>786</v>
      </c>
      <c r="D636">
        <v>303</v>
      </c>
      <c r="E636">
        <f>IF(OR(characteristics_experiment_data[[#This Row],[cost]]="",characteristics_experiment_data[[#This Row],[time]]&gt;20000),20000,characteristics_experiment_data[[#This Row],[time]])</f>
        <v>303</v>
      </c>
    </row>
    <row r="637" spans="1:5" x14ac:dyDescent="0.25">
      <c r="A637" s="1" t="s">
        <v>22</v>
      </c>
      <c r="B637" s="1" t="s">
        <v>65</v>
      </c>
      <c r="C637">
        <v>907</v>
      </c>
      <c r="D637">
        <v>55331</v>
      </c>
      <c r="E637">
        <f>IF(OR(characteristics_experiment_data[[#This Row],[cost]]="",characteristics_experiment_data[[#This Row],[time]]&gt;20000),20000,characteristics_experiment_data[[#This Row],[time]])</f>
        <v>20000</v>
      </c>
    </row>
    <row r="638" spans="1:5" x14ac:dyDescent="0.25">
      <c r="A638" s="1" t="s">
        <v>22</v>
      </c>
      <c r="B638" s="1" t="s">
        <v>65</v>
      </c>
      <c r="C638">
        <v>694</v>
      </c>
      <c r="D638">
        <v>4691</v>
      </c>
      <c r="E638">
        <f>IF(OR(characteristics_experiment_data[[#This Row],[cost]]="",characteristics_experiment_data[[#This Row],[time]]&gt;20000),20000,characteristics_experiment_data[[#This Row],[time]])</f>
        <v>4691</v>
      </c>
    </row>
    <row r="639" spans="1:5" x14ac:dyDescent="0.25">
      <c r="A639" s="1" t="s">
        <v>22</v>
      </c>
      <c r="B639" s="1" t="s">
        <v>65</v>
      </c>
      <c r="C639">
        <v>776</v>
      </c>
      <c r="D639">
        <v>14046</v>
      </c>
      <c r="E639">
        <f>IF(OR(characteristics_experiment_data[[#This Row],[cost]]="",characteristics_experiment_data[[#This Row],[time]]&gt;20000),20000,characteristics_experiment_data[[#This Row],[time]])</f>
        <v>14046</v>
      </c>
    </row>
    <row r="640" spans="1:5" x14ac:dyDescent="0.25">
      <c r="A640" s="1" t="s">
        <v>22</v>
      </c>
      <c r="B640" s="1" t="s">
        <v>65</v>
      </c>
      <c r="C640">
        <v>692</v>
      </c>
      <c r="D640">
        <v>600015</v>
      </c>
      <c r="E640">
        <f>IF(OR(characteristics_experiment_data[[#This Row],[cost]]="",characteristics_experiment_data[[#This Row],[time]]&gt;20000),20000,characteristics_experiment_data[[#This Row],[time]])</f>
        <v>20000</v>
      </c>
    </row>
    <row r="641" spans="1:5" x14ac:dyDescent="0.25">
      <c r="A641" s="1" t="s">
        <v>22</v>
      </c>
      <c r="B641" s="1" t="s">
        <v>65</v>
      </c>
      <c r="C641">
        <v>786</v>
      </c>
      <c r="D641">
        <v>262101</v>
      </c>
      <c r="E641">
        <f>IF(OR(characteristics_experiment_data[[#This Row],[cost]]="",characteristics_experiment_data[[#This Row],[time]]&gt;20000),20000,characteristics_experiment_data[[#This Row],[time]])</f>
        <v>20000</v>
      </c>
    </row>
    <row r="642" spans="1:5" x14ac:dyDescent="0.25">
      <c r="A642" s="1" t="s">
        <v>22</v>
      </c>
      <c r="B642" s="1" t="s">
        <v>65</v>
      </c>
      <c r="C642">
        <v>794</v>
      </c>
      <c r="D642">
        <v>600006</v>
      </c>
      <c r="E642">
        <f>IF(OR(characteristics_experiment_data[[#This Row],[cost]]="",characteristics_experiment_data[[#This Row],[time]]&gt;20000),20000,characteristics_experiment_data[[#This Row],[time]])</f>
        <v>20000</v>
      </c>
    </row>
    <row r="643" spans="1:5" x14ac:dyDescent="0.25">
      <c r="A643" s="1" t="s">
        <v>22</v>
      </c>
      <c r="B643" s="1" t="s">
        <v>65</v>
      </c>
      <c r="C643">
        <v>758</v>
      </c>
      <c r="D643">
        <v>197901</v>
      </c>
      <c r="E643">
        <f>IF(OR(characteristics_experiment_data[[#This Row],[cost]]="",characteristics_experiment_data[[#This Row],[time]]&gt;20000),20000,characteristics_experiment_data[[#This Row],[time]])</f>
        <v>20000</v>
      </c>
    </row>
    <row r="644" spans="1:5" x14ac:dyDescent="0.25">
      <c r="A644" s="1" t="s">
        <v>22</v>
      </c>
      <c r="B644" s="1" t="s">
        <v>65</v>
      </c>
      <c r="C644">
        <v>770</v>
      </c>
      <c r="D644">
        <v>8539</v>
      </c>
      <c r="E644">
        <f>IF(OR(characteristics_experiment_data[[#This Row],[cost]]="",characteristics_experiment_data[[#This Row],[time]]&gt;20000),20000,characteristics_experiment_data[[#This Row],[time]])</f>
        <v>8539</v>
      </c>
    </row>
    <row r="645" spans="1:5" x14ac:dyDescent="0.25">
      <c r="A645" s="1" t="s">
        <v>22</v>
      </c>
      <c r="B645" s="1" t="s">
        <v>64</v>
      </c>
      <c r="D645">
        <v>20033</v>
      </c>
      <c r="E645">
        <f>IF(OR(characteristics_experiment_data[[#This Row],[cost]]="",characteristics_experiment_data[[#This Row],[time]]&gt;20000),20000,characteristics_experiment_data[[#This Row],[time]])</f>
        <v>20000</v>
      </c>
    </row>
    <row r="646" spans="1:5" x14ac:dyDescent="0.25">
      <c r="A646" s="1" t="s">
        <v>22</v>
      </c>
      <c r="B646" s="1" t="s">
        <v>64</v>
      </c>
      <c r="D646">
        <v>20030</v>
      </c>
      <c r="E646">
        <f>IF(OR(characteristics_experiment_data[[#This Row],[cost]]="",characteristics_experiment_data[[#This Row],[time]]&gt;20000),20000,characteristics_experiment_data[[#This Row],[time]])</f>
        <v>20000</v>
      </c>
    </row>
    <row r="647" spans="1:5" x14ac:dyDescent="0.25">
      <c r="A647" s="1" t="s">
        <v>22</v>
      </c>
      <c r="B647" s="1" t="s">
        <v>64</v>
      </c>
      <c r="C647">
        <v>767</v>
      </c>
      <c r="D647">
        <v>248</v>
      </c>
      <c r="E647">
        <f>IF(OR(characteristics_experiment_data[[#This Row],[cost]]="",characteristics_experiment_data[[#This Row],[time]]&gt;20000),20000,characteristics_experiment_data[[#This Row],[time]])</f>
        <v>248</v>
      </c>
    </row>
    <row r="648" spans="1:5" x14ac:dyDescent="0.25">
      <c r="A648" s="1" t="s">
        <v>22</v>
      </c>
      <c r="B648" s="1" t="s">
        <v>64</v>
      </c>
      <c r="C648">
        <v>770</v>
      </c>
      <c r="D648">
        <v>248</v>
      </c>
      <c r="E648">
        <f>IF(OR(characteristics_experiment_data[[#This Row],[cost]]="",characteristics_experiment_data[[#This Row],[time]]&gt;20000),20000,characteristics_experiment_data[[#This Row],[time]])</f>
        <v>248</v>
      </c>
    </row>
    <row r="649" spans="1:5" x14ac:dyDescent="0.25">
      <c r="A649" s="1" t="s">
        <v>22</v>
      </c>
      <c r="B649" s="1" t="s">
        <v>64</v>
      </c>
      <c r="D649">
        <v>20060</v>
      </c>
      <c r="E649">
        <f>IF(OR(characteristics_experiment_data[[#This Row],[cost]]="",characteristics_experiment_data[[#This Row],[time]]&gt;20000),20000,characteristics_experiment_data[[#This Row],[time]])</f>
        <v>20000</v>
      </c>
    </row>
    <row r="650" spans="1:5" x14ac:dyDescent="0.25">
      <c r="A650" s="1" t="s">
        <v>22</v>
      </c>
      <c r="B650" s="1" t="s">
        <v>64</v>
      </c>
      <c r="D650">
        <v>20053</v>
      </c>
      <c r="E650">
        <f>IF(OR(characteristics_experiment_data[[#This Row],[cost]]="",characteristics_experiment_data[[#This Row],[time]]&gt;20000),20000,characteristics_experiment_data[[#This Row],[time]])</f>
        <v>20000</v>
      </c>
    </row>
    <row r="651" spans="1:5" x14ac:dyDescent="0.25">
      <c r="A651" s="1" t="s">
        <v>22</v>
      </c>
      <c r="B651" s="1" t="s">
        <v>64</v>
      </c>
      <c r="C651">
        <v>724</v>
      </c>
      <c r="D651">
        <v>289</v>
      </c>
      <c r="E651">
        <f>IF(OR(characteristics_experiment_data[[#This Row],[cost]]="",characteristics_experiment_data[[#This Row],[time]]&gt;20000),20000,characteristics_experiment_data[[#This Row],[time]])</f>
        <v>289</v>
      </c>
    </row>
    <row r="652" spans="1:5" x14ac:dyDescent="0.25">
      <c r="A652" s="1" t="s">
        <v>22</v>
      </c>
      <c r="B652" s="1" t="s">
        <v>64</v>
      </c>
      <c r="D652">
        <v>20034</v>
      </c>
      <c r="E652">
        <f>IF(OR(characteristics_experiment_data[[#This Row],[cost]]="",characteristics_experiment_data[[#This Row],[time]]&gt;20000),20000,characteristics_experiment_data[[#This Row],[time]])</f>
        <v>20000</v>
      </c>
    </row>
    <row r="653" spans="1:5" x14ac:dyDescent="0.25">
      <c r="A653" s="1" t="s">
        <v>22</v>
      </c>
      <c r="B653" s="1" t="s">
        <v>64</v>
      </c>
      <c r="D653">
        <v>20042</v>
      </c>
      <c r="E653">
        <f>IF(OR(characteristics_experiment_data[[#This Row],[cost]]="",characteristics_experiment_data[[#This Row],[time]]&gt;20000),20000,characteristics_experiment_data[[#This Row],[time]])</f>
        <v>20000</v>
      </c>
    </row>
    <row r="654" spans="1:5" x14ac:dyDescent="0.25">
      <c r="A654" s="1" t="s">
        <v>22</v>
      </c>
      <c r="B654" s="1" t="s">
        <v>64</v>
      </c>
      <c r="C654">
        <v>788</v>
      </c>
      <c r="D654">
        <v>10233</v>
      </c>
      <c r="E654">
        <f>IF(OR(characteristics_experiment_data[[#This Row],[cost]]="",characteristics_experiment_data[[#This Row],[time]]&gt;20000),20000,characteristics_experiment_data[[#This Row],[time]])</f>
        <v>10233</v>
      </c>
    </row>
    <row r="655" spans="1:5" x14ac:dyDescent="0.25">
      <c r="A655" s="1" t="s">
        <v>22</v>
      </c>
      <c r="B655" s="1" t="s">
        <v>63</v>
      </c>
      <c r="E655" s="1">
        <f>IF(OR(characteristics_experiment_data[[#This Row],[cost]]="",characteristics_experiment_data[[#This Row],[time]]&gt;20000),20000,characteristics_experiment_data[[#This Row],[time]])</f>
        <v>20000</v>
      </c>
    </row>
    <row r="656" spans="1:5" x14ac:dyDescent="0.25">
      <c r="A656" s="1" t="s">
        <v>22</v>
      </c>
      <c r="B656" s="1" t="s">
        <v>63</v>
      </c>
      <c r="C656">
        <v>1183</v>
      </c>
      <c r="D656">
        <v>54</v>
      </c>
      <c r="E656" s="1">
        <f>IF(OR(characteristics_experiment_data[[#This Row],[cost]]="",characteristics_experiment_data[[#This Row],[time]]&gt;20000),20000,characteristics_experiment_data[[#This Row],[time]])</f>
        <v>54</v>
      </c>
    </row>
    <row r="657" spans="1:5" x14ac:dyDescent="0.25">
      <c r="A657" s="1" t="s">
        <v>22</v>
      </c>
      <c r="B657" s="1" t="s">
        <v>63</v>
      </c>
      <c r="C657">
        <v>1069</v>
      </c>
      <c r="D657">
        <v>46</v>
      </c>
      <c r="E657" s="1">
        <f>IF(OR(characteristics_experiment_data[[#This Row],[cost]]="",characteristics_experiment_data[[#This Row],[time]]&gt;20000),20000,characteristics_experiment_data[[#This Row],[time]])</f>
        <v>46</v>
      </c>
    </row>
    <row r="658" spans="1:5" x14ac:dyDescent="0.25">
      <c r="A658" s="1" t="s">
        <v>22</v>
      </c>
      <c r="B658" s="1" t="s">
        <v>63</v>
      </c>
      <c r="C658">
        <v>957</v>
      </c>
      <c r="D658">
        <v>33</v>
      </c>
      <c r="E658" s="1">
        <f>IF(OR(characteristics_experiment_data[[#This Row],[cost]]="",characteristics_experiment_data[[#This Row],[time]]&gt;20000),20000,characteristics_experiment_data[[#This Row],[time]])</f>
        <v>33</v>
      </c>
    </row>
    <row r="659" spans="1:5" x14ac:dyDescent="0.25">
      <c r="A659" s="1" t="s">
        <v>22</v>
      </c>
      <c r="B659" s="1" t="s">
        <v>63</v>
      </c>
      <c r="C659">
        <v>1202</v>
      </c>
      <c r="D659">
        <v>40</v>
      </c>
      <c r="E659" s="1">
        <f>IF(OR(characteristics_experiment_data[[#This Row],[cost]]="",characteristics_experiment_data[[#This Row],[time]]&gt;20000),20000,characteristics_experiment_data[[#This Row],[time]])</f>
        <v>40</v>
      </c>
    </row>
    <row r="660" spans="1:5" x14ac:dyDescent="0.25">
      <c r="A660" s="1" t="s">
        <v>22</v>
      </c>
      <c r="B660" s="1" t="s">
        <v>63</v>
      </c>
      <c r="C660">
        <v>994</v>
      </c>
      <c r="D660">
        <v>32</v>
      </c>
      <c r="E660" s="1">
        <f>IF(OR(characteristics_experiment_data[[#This Row],[cost]]="",characteristics_experiment_data[[#This Row],[time]]&gt;20000),20000,characteristics_experiment_data[[#This Row],[time]])</f>
        <v>32</v>
      </c>
    </row>
    <row r="661" spans="1:5" x14ac:dyDescent="0.25">
      <c r="A661" s="1" t="s">
        <v>22</v>
      </c>
      <c r="B661" s="1" t="s">
        <v>63</v>
      </c>
      <c r="C661">
        <v>1076</v>
      </c>
      <c r="D661">
        <v>39</v>
      </c>
      <c r="E661" s="1">
        <f>IF(OR(characteristics_experiment_data[[#This Row],[cost]]="",characteristics_experiment_data[[#This Row],[time]]&gt;20000),20000,characteristics_experiment_data[[#This Row],[time]])</f>
        <v>39</v>
      </c>
    </row>
    <row r="662" spans="1:5" x14ac:dyDescent="0.25">
      <c r="A662" s="1" t="s">
        <v>22</v>
      </c>
      <c r="B662" s="1" t="s">
        <v>63</v>
      </c>
      <c r="C662">
        <v>1190</v>
      </c>
      <c r="D662">
        <v>147</v>
      </c>
      <c r="E662" s="1">
        <f>IF(OR(characteristics_experiment_data[[#This Row],[cost]]="",characteristics_experiment_data[[#This Row],[time]]&gt;20000),20000,characteristics_experiment_data[[#This Row],[time]])</f>
        <v>147</v>
      </c>
    </row>
    <row r="663" spans="1:5" x14ac:dyDescent="0.25">
      <c r="A663" s="1" t="s">
        <v>22</v>
      </c>
      <c r="B663" s="1" t="s">
        <v>63</v>
      </c>
      <c r="C663">
        <v>1174</v>
      </c>
      <c r="D663">
        <v>47</v>
      </c>
      <c r="E663" s="1">
        <f>IF(OR(characteristics_experiment_data[[#This Row],[cost]]="",characteristics_experiment_data[[#This Row],[time]]&gt;20000),20000,characteristics_experiment_data[[#This Row],[time]])</f>
        <v>47</v>
      </c>
    </row>
    <row r="664" spans="1:5" x14ac:dyDescent="0.25">
      <c r="A664" s="1" t="s">
        <v>22</v>
      </c>
      <c r="B664" s="1" t="s">
        <v>63</v>
      </c>
      <c r="C664">
        <v>1131</v>
      </c>
      <c r="D664">
        <v>49</v>
      </c>
      <c r="E664" s="1">
        <f>IF(OR(characteristics_experiment_data[[#This Row],[cost]]="",characteristics_experiment_data[[#This Row],[time]]&gt;20000),20000,characteristics_experiment_data[[#This Row],[time]])</f>
        <v>49</v>
      </c>
    </row>
    <row r="665" spans="1:5" x14ac:dyDescent="0.25">
      <c r="A665" s="1" t="s">
        <v>22</v>
      </c>
      <c r="B665" s="1" t="s">
        <v>63</v>
      </c>
      <c r="C665">
        <v>1125</v>
      </c>
      <c r="D665">
        <v>72</v>
      </c>
      <c r="E665" s="1">
        <f>IF(OR(characteristics_experiment_data[[#This Row],[cost]]="",characteristics_experiment_data[[#This Row],[time]]&gt;20000),20000,characteristics_experiment_data[[#This Row],[time]])</f>
        <v>72</v>
      </c>
    </row>
    <row r="666" spans="1:5" x14ac:dyDescent="0.25">
      <c r="A666" s="1" t="s">
        <v>22</v>
      </c>
      <c r="B666" s="1" t="s">
        <v>62</v>
      </c>
      <c r="C666">
        <v>790</v>
      </c>
      <c r="D666">
        <v>194</v>
      </c>
      <c r="E666">
        <f>IF(OR(characteristics_experiment_data[[#This Row],[cost]]="",characteristics_experiment_data[[#This Row],[time]]&gt;20000),20000,characteristics_experiment_data[[#This Row],[time]])</f>
        <v>194</v>
      </c>
    </row>
    <row r="667" spans="1:5" x14ac:dyDescent="0.25">
      <c r="A667" s="1" t="s">
        <v>22</v>
      </c>
      <c r="B667" s="1" t="s">
        <v>62</v>
      </c>
      <c r="C667">
        <v>852</v>
      </c>
      <c r="D667">
        <v>57</v>
      </c>
      <c r="E667">
        <f>IF(OR(characteristics_experiment_data[[#This Row],[cost]]="",characteristics_experiment_data[[#This Row],[time]]&gt;20000),20000,characteristics_experiment_data[[#This Row],[time]])</f>
        <v>57</v>
      </c>
    </row>
    <row r="668" spans="1:5" x14ac:dyDescent="0.25">
      <c r="A668" s="1" t="s">
        <v>22</v>
      </c>
      <c r="B668" s="1" t="s">
        <v>62</v>
      </c>
      <c r="C668">
        <v>751</v>
      </c>
      <c r="D668">
        <v>642</v>
      </c>
      <c r="E668">
        <f>IF(OR(characteristics_experiment_data[[#This Row],[cost]]="",characteristics_experiment_data[[#This Row],[time]]&gt;20000),20000,characteristics_experiment_data[[#This Row],[time]])</f>
        <v>642</v>
      </c>
    </row>
    <row r="669" spans="1:5" x14ac:dyDescent="0.25">
      <c r="A669" s="1" t="s">
        <v>22</v>
      </c>
      <c r="B669" s="1" t="s">
        <v>62</v>
      </c>
      <c r="C669">
        <v>802</v>
      </c>
      <c r="D669">
        <v>2559</v>
      </c>
      <c r="E669">
        <f>IF(OR(characteristics_experiment_data[[#This Row],[cost]]="",characteristics_experiment_data[[#This Row],[time]]&gt;20000),20000,characteristics_experiment_data[[#This Row],[time]])</f>
        <v>2559</v>
      </c>
    </row>
    <row r="670" spans="1:5" x14ac:dyDescent="0.25">
      <c r="A670" s="1" t="s">
        <v>22</v>
      </c>
      <c r="B670" s="1" t="s">
        <v>62</v>
      </c>
      <c r="C670">
        <v>881</v>
      </c>
      <c r="D670">
        <v>119</v>
      </c>
      <c r="E670">
        <f>IF(OR(characteristics_experiment_data[[#This Row],[cost]]="",characteristics_experiment_data[[#This Row],[time]]&gt;20000),20000,characteristics_experiment_data[[#This Row],[time]])</f>
        <v>119</v>
      </c>
    </row>
    <row r="671" spans="1:5" x14ac:dyDescent="0.25">
      <c r="A671" s="1" t="s">
        <v>22</v>
      </c>
      <c r="B671" s="1" t="s">
        <v>62</v>
      </c>
      <c r="C671">
        <v>826</v>
      </c>
      <c r="D671">
        <v>59</v>
      </c>
      <c r="E671">
        <f>IF(OR(characteristics_experiment_data[[#This Row],[cost]]="",characteristics_experiment_data[[#This Row],[time]]&gt;20000),20000,characteristics_experiment_data[[#This Row],[time]])</f>
        <v>59</v>
      </c>
    </row>
    <row r="672" spans="1:5" x14ac:dyDescent="0.25">
      <c r="A672" s="1" t="s">
        <v>22</v>
      </c>
      <c r="B672" s="1" t="s">
        <v>62</v>
      </c>
      <c r="C672">
        <v>976</v>
      </c>
      <c r="D672">
        <v>184</v>
      </c>
      <c r="E672">
        <f>IF(OR(characteristics_experiment_data[[#This Row],[cost]]="",characteristics_experiment_data[[#This Row],[time]]&gt;20000),20000,characteristics_experiment_data[[#This Row],[time]])</f>
        <v>184</v>
      </c>
    </row>
    <row r="673" spans="1:5" x14ac:dyDescent="0.25">
      <c r="A673" s="1" t="s">
        <v>22</v>
      </c>
      <c r="B673" s="1" t="s">
        <v>62</v>
      </c>
      <c r="C673">
        <v>854</v>
      </c>
      <c r="D673">
        <v>89</v>
      </c>
      <c r="E673">
        <f>IF(OR(characteristics_experiment_data[[#This Row],[cost]]="",characteristics_experiment_data[[#This Row],[time]]&gt;20000),20000,characteristics_experiment_data[[#This Row],[time]])</f>
        <v>89</v>
      </c>
    </row>
    <row r="674" spans="1:5" x14ac:dyDescent="0.25">
      <c r="A674" s="1" t="s">
        <v>22</v>
      </c>
      <c r="B674" s="1" t="s">
        <v>62</v>
      </c>
      <c r="C674">
        <v>681</v>
      </c>
      <c r="D674">
        <v>104</v>
      </c>
      <c r="E674">
        <f>IF(OR(characteristics_experiment_data[[#This Row],[cost]]="",characteristics_experiment_data[[#This Row],[time]]&gt;20000),20000,characteristics_experiment_data[[#This Row],[time]])</f>
        <v>104</v>
      </c>
    </row>
    <row r="675" spans="1:5" x14ac:dyDescent="0.25">
      <c r="A675" s="1" t="s">
        <v>22</v>
      </c>
      <c r="B675" s="1" t="s">
        <v>62</v>
      </c>
      <c r="C675">
        <v>780</v>
      </c>
      <c r="D675">
        <v>9578</v>
      </c>
      <c r="E675">
        <f>IF(OR(characteristics_experiment_data[[#This Row],[cost]]="",characteristics_experiment_data[[#This Row],[time]]&gt;20000),20000,characteristics_experiment_data[[#This Row],[time]])</f>
        <v>9578</v>
      </c>
    </row>
    <row r="676" spans="1:5" x14ac:dyDescent="0.25">
      <c r="A676" s="1" t="s">
        <v>23</v>
      </c>
      <c r="B676" s="1" t="s">
        <v>5</v>
      </c>
      <c r="D676">
        <v>122509</v>
      </c>
      <c r="E676">
        <f>IF(OR(characteristics_experiment_data[[#This Row],[cost]]="",characteristics_experiment_data[[#This Row],[time]]&gt;20000),20000,characteristics_experiment_data[[#This Row],[time]])</f>
        <v>20000</v>
      </c>
    </row>
    <row r="677" spans="1:5" x14ac:dyDescent="0.25">
      <c r="A677" s="1" t="s">
        <v>23</v>
      </c>
      <c r="B677" s="1" t="s">
        <v>5</v>
      </c>
      <c r="D677">
        <v>122297</v>
      </c>
      <c r="E677">
        <f>IF(OR(characteristics_experiment_data[[#This Row],[cost]]="",characteristics_experiment_data[[#This Row],[time]]&gt;20000),20000,characteristics_experiment_data[[#This Row],[time]])</f>
        <v>20000</v>
      </c>
    </row>
    <row r="678" spans="1:5" x14ac:dyDescent="0.25">
      <c r="A678" s="1" t="s">
        <v>23</v>
      </c>
      <c r="B678" s="1" t="s">
        <v>5</v>
      </c>
      <c r="D678">
        <v>124994</v>
      </c>
      <c r="E678">
        <f>IF(OR(characteristics_experiment_data[[#This Row],[cost]]="",characteristics_experiment_data[[#This Row],[time]]&gt;20000),20000,characteristics_experiment_data[[#This Row],[time]])</f>
        <v>20000</v>
      </c>
    </row>
    <row r="679" spans="1:5" x14ac:dyDescent="0.25">
      <c r="A679" s="1" t="s">
        <v>23</v>
      </c>
      <c r="B679" s="1" t="s">
        <v>5</v>
      </c>
      <c r="C679">
        <v>667</v>
      </c>
      <c r="D679">
        <v>1040</v>
      </c>
      <c r="E679">
        <f>IF(OR(characteristics_experiment_data[[#This Row],[cost]]="",characteristics_experiment_data[[#This Row],[time]]&gt;20000),20000,characteristics_experiment_data[[#This Row],[time]])</f>
        <v>1040</v>
      </c>
    </row>
    <row r="680" spans="1:5" x14ac:dyDescent="0.25">
      <c r="A680" s="1" t="s">
        <v>23</v>
      </c>
      <c r="B680" s="1" t="s">
        <v>5</v>
      </c>
      <c r="D680">
        <v>123429</v>
      </c>
      <c r="E680">
        <f>IF(OR(characteristics_experiment_data[[#This Row],[cost]]="",characteristics_experiment_data[[#This Row],[time]]&gt;20000),20000,characteristics_experiment_data[[#This Row],[time]])</f>
        <v>20000</v>
      </c>
    </row>
    <row r="681" spans="1:5" x14ac:dyDescent="0.25">
      <c r="A681" s="1" t="s">
        <v>23</v>
      </c>
      <c r="B681" s="1" t="s">
        <v>5</v>
      </c>
      <c r="C681">
        <v>739</v>
      </c>
      <c r="D681">
        <v>5577</v>
      </c>
      <c r="E681">
        <f>IF(OR(characteristics_experiment_data[[#This Row],[cost]]="",characteristics_experiment_data[[#This Row],[time]]&gt;20000),20000,characteristics_experiment_data[[#This Row],[time]])</f>
        <v>5577</v>
      </c>
    </row>
    <row r="682" spans="1:5" x14ac:dyDescent="0.25">
      <c r="A682" s="1" t="s">
        <v>23</v>
      </c>
      <c r="B682" s="1" t="s">
        <v>5</v>
      </c>
      <c r="C682">
        <v>775</v>
      </c>
      <c r="D682">
        <v>202</v>
      </c>
      <c r="E682">
        <f>IF(OR(characteristics_experiment_data[[#This Row],[cost]]="",characteristics_experiment_data[[#This Row],[time]]&gt;20000),20000,characteristics_experiment_data[[#This Row],[time]])</f>
        <v>202</v>
      </c>
    </row>
    <row r="683" spans="1:5" x14ac:dyDescent="0.25">
      <c r="A683" s="1" t="s">
        <v>23</v>
      </c>
      <c r="B683" s="1" t="s">
        <v>5</v>
      </c>
      <c r="C683">
        <v>822</v>
      </c>
      <c r="D683">
        <v>2377</v>
      </c>
      <c r="E683">
        <f>IF(OR(characteristics_experiment_data[[#This Row],[cost]]="",characteristics_experiment_data[[#This Row],[time]]&gt;20000),20000,characteristics_experiment_data[[#This Row],[time]])</f>
        <v>2377</v>
      </c>
    </row>
    <row r="684" spans="1:5" x14ac:dyDescent="0.25">
      <c r="A684" s="1" t="s">
        <v>23</v>
      </c>
      <c r="B684" s="1" t="s">
        <v>5</v>
      </c>
      <c r="C684">
        <v>800</v>
      </c>
      <c r="D684">
        <v>267</v>
      </c>
      <c r="E684">
        <f>IF(OR(characteristics_experiment_data[[#This Row],[cost]]="",characteristics_experiment_data[[#This Row],[time]]&gt;20000),20000,characteristics_experiment_data[[#This Row],[time]])</f>
        <v>267</v>
      </c>
    </row>
    <row r="685" spans="1:5" x14ac:dyDescent="0.25">
      <c r="A685" s="1" t="s">
        <v>23</v>
      </c>
      <c r="B685" s="1" t="s">
        <v>5</v>
      </c>
      <c r="D685">
        <v>120056</v>
      </c>
      <c r="E685">
        <f>IF(OR(characteristics_experiment_data[[#This Row],[cost]]="",characteristics_experiment_data[[#This Row],[time]]&gt;20000),20000,characteristics_experiment_data[[#This Row],[time]])</f>
        <v>20000</v>
      </c>
    </row>
    <row r="686" spans="1:5" x14ac:dyDescent="0.25">
      <c r="A686" s="1" t="s">
        <v>23</v>
      </c>
      <c r="B686" s="1" t="s">
        <v>65</v>
      </c>
      <c r="C686">
        <v>874</v>
      </c>
      <c r="D686">
        <v>216165</v>
      </c>
      <c r="E686">
        <f>IF(OR(characteristics_experiment_data[[#This Row],[cost]]="",characteristics_experiment_data[[#This Row],[time]]&gt;20000),20000,characteristics_experiment_data[[#This Row],[time]])</f>
        <v>20000</v>
      </c>
    </row>
    <row r="687" spans="1:5" x14ac:dyDescent="0.25">
      <c r="A687" s="1" t="s">
        <v>23</v>
      </c>
      <c r="B687" s="1" t="s">
        <v>65</v>
      </c>
      <c r="C687">
        <v>684</v>
      </c>
      <c r="D687">
        <v>16570</v>
      </c>
      <c r="E687">
        <f>IF(OR(characteristics_experiment_data[[#This Row],[cost]]="",characteristics_experiment_data[[#This Row],[time]]&gt;20000),20000,characteristics_experiment_data[[#This Row],[time]])</f>
        <v>16570</v>
      </c>
    </row>
    <row r="688" spans="1:5" x14ac:dyDescent="0.25">
      <c r="A688" s="1" t="s">
        <v>23</v>
      </c>
      <c r="B688" s="1" t="s">
        <v>65</v>
      </c>
      <c r="C688">
        <v>1004</v>
      </c>
      <c r="D688">
        <v>12823</v>
      </c>
      <c r="E688">
        <f>IF(OR(characteristics_experiment_data[[#This Row],[cost]]="",characteristics_experiment_data[[#This Row],[time]]&gt;20000),20000,characteristics_experiment_data[[#This Row],[time]])</f>
        <v>12823</v>
      </c>
    </row>
    <row r="689" spans="1:5" x14ac:dyDescent="0.25">
      <c r="A689" s="1" t="s">
        <v>23</v>
      </c>
      <c r="B689" s="1" t="s">
        <v>65</v>
      </c>
      <c r="C689">
        <v>839</v>
      </c>
      <c r="D689">
        <v>600025</v>
      </c>
      <c r="E689">
        <f>IF(OR(characteristics_experiment_data[[#This Row],[cost]]="",characteristics_experiment_data[[#This Row],[time]]&gt;20000),20000,characteristics_experiment_data[[#This Row],[time]])</f>
        <v>20000</v>
      </c>
    </row>
    <row r="690" spans="1:5" x14ac:dyDescent="0.25">
      <c r="A690" s="1" t="s">
        <v>23</v>
      </c>
      <c r="B690" s="1" t="s">
        <v>65</v>
      </c>
      <c r="C690">
        <v>762</v>
      </c>
      <c r="D690">
        <v>310478</v>
      </c>
      <c r="E690">
        <f>IF(OR(characteristics_experiment_data[[#This Row],[cost]]="",characteristics_experiment_data[[#This Row],[time]]&gt;20000),20000,characteristics_experiment_data[[#This Row],[time]])</f>
        <v>20000</v>
      </c>
    </row>
    <row r="691" spans="1:5" x14ac:dyDescent="0.25">
      <c r="A691" s="1" t="s">
        <v>23</v>
      </c>
      <c r="B691" s="1" t="s">
        <v>65</v>
      </c>
      <c r="C691">
        <v>695</v>
      </c>
      <c r="D691">
        <v>113581</v>
      </c>
      <c r="E691">
        <f>IF(OR(characteristics_experiment_data[[#This Row],[cost]]="",characteristics_experiment_data[[#This Row],[time]]&gt;20000),20000,characteristics_experiment_data[[#This Row],[time]])</f>
        <v>20000</v>
      </c>
    </row>
    <row r="692" spans="1:5" x14ac:dyDescent="0.25">
      <c r="A692" s="1" t="s">
        <v>23</v>
      </c>
      <c r="B692" s="1" t="s">
        <v>65</v>
      </c>
      <c r="C692">
        <v>860</v>
      </c>
      <c r="D692">
        <v>4503</v>
      </c>
      <c r="E692">
        <f>IF(OR(characteristics_experiment_data[[#This Row],[cost]]="",characteristics_experiment_data[[#This Row],[time]]&gt;20000),20000,characteristics_experiment_data[[#This Row],[time]])</f>
        <v>4503</v>
      </c>
    </row>
    <row r="693" spans="1:5" x14ac:dyDescent="0.25">
      <c r="A693" s="1" t="s">
        <v>23</v>
      </c>
      <c r="B693" s="1" t="s">
        <v>65</v>
      </c>
      <c r="C693">
        <v>794</v>
      </c>
      <c r="D693">
        <v>24044</v>
      </c>
      <c r="E693">
        <f>IF(OR(characteristics_experiment_data[[#This Row],[cost]]="",characteristics_experiment_data[[#This Row],[time]]&gt;20000),20000,characteristics_experiment_data[[#This Row],[time]])</f>
        <v>20000</v>
      </c>
    </row>
    <row r="694" spans="1:5" x14ac:dyDescent="0.25">
      <c r="A694" s="1" t="s">
        <v>23</v>
      </c>
      <c r="B694" s="1" t="s">
        <v>65</v>
      </c>
      <c r="C694">
        <v>723</v>
      </c>
      <c r="D694">
        <v>434</v>
      </c>
      <c r="E694">
        <f>IF(OR(characteristics_experiment_data[[#This Row],[cost]]="",characteristics_experiment_data[[#This Row],[time]]&gt;20000),20000,characteristics_experiment_data[[#This Row],[time]])</f>
        <v>434</v>
      </c>
    </row>
    <row r="695" spans="1:5" x14ac:dyDescent="0.25">
      <c r="A695" s="1" t="s">
        <v>23</v>
      </c>
      <c r="B695" s="1" t="s">
        <v>65</v>
      </c>
      <c r="C695">
        <v>820</v>
      </c>
      <c r="D695">
        <v>214</v>
      </c>
      <c r="E695">
        <f>IF(OR(characteristics_experiment_data[[#This Row],[cost]]="",characteristics_experiment_data[[#This Row],[time]]&gt;20000),20000,characteristics_experiment_data[[#This Row],[time]])</f>
        <v>214</v>
      </c>
    </row>
    <row r="696" spans="1:5" x14ac:dyDescent="0.25">
      <c r="A696" s="1" t="s">
        <v>23</v>
      </c>
      <c r="B696" s="1" t="s">
        <v>64</v>
      </c>
      <c r="C696">
        <v>937</v>
      </c>
      <c r="D696">
        <v>471</v>
      </c>
      <c r="E696">
        <f>IF(OR(characteristics_experiment_data[[#This Row],[cost]]="",characteristics_experiment_data[[#This Row],[time]]&gt;20000),20000,characteristics_experiment_data[[#This Row],[time]])</f>
        <v>471</v>
      </c>
    </row>
    <row r="697" spans="1:5" x14ac:dyDescent="0.25">
      <c r="A697" s="1" t="s">
        <v>23</v>
      </c>
      <c r="B697" s="1" t="s">
        <v>64</v>
      </c>
      <c r="D697">
        <v>20050</v>
      </c>
      <c r="E697">
        <f>IF(OR(characteristics_experiment_data[[#This Row],[cost]]="",characteristics_experiment_data[[#This Row],[time]]&gt;20000),20000,characteristics_experiment_data[[#This Row],[time]])</f>
        <v>20000</v>
      </c>
    </row>
    <row r="698" spans="1:5" x14ac:dyDescent="0.25">
      <c r="A698" s="1" t="s">
        <v>23</v>
      </c>
      <c r="B698" s="1" t="s">
        <v>64</v>
      </c>
      <c r="C698">
        <v>922</v>
      </c>
      <c r="D698">
        <v>642</v>
      </c>
      <c r="E698">
        <f>IF(OR(characteristics_experiment_data[[#This Row],[cost]]="",characteristics_experiment_data[[#This Row],[time]]&gt;20000),20000,characteristics_experiment_data[[#This Row],[time]])</f>
        <v>642</v>
      </c>
    </row>
    <row r="699" spans="1:5" x14ac:dyDescent="0.25">
      <c r="A699" s="1" t="s">
        <v>23</v>
      </c>
      <c r="B699" s="1" t="s">
        <v>64</v>
      </c>
      <c r="D699">
        <v>20029</v>
      </c>
      <c r="E699">
        <f>IF(OR(characteristics_experiment_data[[#This Row],[cost]]="",characteristics_experiment_data[[#This Row],[time]]&gt;20000),20000,characteristics_experiment_data[[#This Row],[time]])</f>
        <v>20000</v>
      </c>
    </row>
    <row r="700" spans="1:5" x14ac:dyDescent="0.25">
      <c r="A700" s="1" t="s">
        <v>23</v>
      </c>
      <c r="B700" s="1" t="s">
        <v>64</v>
      </c>
      <c r="D700">
        <v>20088</v>
      </c>
      <c r="E700">
        <f>IF(OR(characteristics_experiment_data[[#This Row],[cost]]="",characteristics_experiment_data[[#This Row],[time]]&gt;20000),20000,characteristics_experiment_data[[#This Row],[time]])</f>
        <v>20000</v>
      </c>
    </row>
    <row r="701" spans="1:5" x14ac:dyDescent="0.25">
      <c r="A701" s="1" t="s">
        <v>23</v>
      </c>
      <c r="B701" s="1" t="s">
        <v>64</v>
      </c>
      <c r="C701">
        <v>718</v>
      </c>
      <c r="D701">
        <v>17324</v>
      </c>
      <c r="E701">
        <f>IF(OR(characteristics_experiment_data[[#This Row],[cost]]="",characteristics_experiment_data[[#This Row],[time]]&gt;20000),20000,characteristics_experiment_data[[#This Row],[time]])</f>
        <v>17324</v>
      </c>
    </row>
    <row r="702" spans="1:5" x14ac:dyDescent="0.25">
      <c r="A702" s="1" t="s">
        <v>23</v>
      </c>
      <c r="B702" s="1" t="s">
        <v>64</v>
      </c>
      <c r="D702">
        <v>20040</v>
      </c>
      <c r="E702">
        <f>IF(OR(characteristics_experiment_data[[#This Row],[cost]]="",characteristics_experiment_data[[#This Row],[time]]&gt;20000),20000,characteristics_experiment_data[[#This Row],[time]])</f>
        <v>20000</v>
      </c>
    </row>
    <row r="703" spans="1:5" x14ac:dyDescent="0.25">
      <c r="A703" s="1" t="s">
        <v>23</v>
      </c>
      <c r="B703" s="1" t="s">
        <v>64</v>
      </c>
      <c r="C703">
        <v>786</v>
      </c>
      <c r="D703">
        <v>690</v>
      </c>
      <c r="E703">
        <f>IF(OR(characteristics_experiment_data[[#This Row],[cost]]="",characteristics_experiment_data[[#This Row],[time]]&gt;20000),20000,characteristics_experiment_data[[#This Row],[time]])</f>
        <v>690</v>
      </c>
    </row>
    <row r="704" spans="1:5" x14ac:dyDescent="0.25">
      <c r="A704" s="1" t="s">
        <v>23</v>
      </c>
      <c r="B704" s="1" t="s">
        <v>64</v>
      </c>
      <c r="C704">
        <v>685</v>
      </c>
      <c r="D704">
        <v>6240</v>
      </c>
      <c r="E704">
        <f>IF(OR(characteristics_experiment_data[[#This Row],[cost]]="",characteristics_experiment_data[[#This Row],[time]]&gt;20000),20000,characteristics_experiment_data[[#This Row],[time]])</f>
        <v>6240</v>
      </c>
    </row>
    <row r="705" spans="1:5" x14ac:dyDescent="0.25">
      <c r="A705" s="1" t="s">
        <v>23</v>
      </c>
      <c r="B705" s="1" t="s">
        <v>64</v>
      </c>
      <c r="D705">
        <v>20048</v>
      </c>
      <c r="E705">
        <f>IF(OR(characteristics_experiment_data[[#This Row],[cost]]="",characteristics_experiment_data[[#This Row],[time]]&gt;20000),20000,characteristics_experiment_data[[#This Row],[time]])</f>
        <v>20000</v>
      </c>
    </row>
    <row r="706" spans="1:5" x14ac:dyDescent="0.25">
      <c r="A706" s="1" t="s">
        <v>23</v>
      </c>
      <c r="B706" s="1" t="s">
        <v>63</v>
      </c>
      <c r="C706">
        <v>1389</v>
      </c>
      <c r="D706">
        <v>206</v>
      </c>
      <c r="E706" s="1">
        <f>IF(OR(characteristics_experiment_data[[#This Row],[cost]]="",characteristics_experiment_data[[#This Row],[time]]&gt;20000),20000,characteristics_experiment_data[[#This Row],[time]])</f>
        <v>206</v>
      </c>
    </row>
    <row r="707" spans="1:5" x14ac:dyDescent="0.25">
      <c r="A707" s="1" t="s">
        <v>23</v>
      </c>
      <c r="B707" s="1" t="s">
        <v>63</v>
      </c>
      <c r="E707" s="1">
        <f>IF(OR(characteristics_experiment_data[[#This Row],[cost]]="",characteristics_experiment_data[[#This Row],[time]]&gt;20000),20000,characteristics_experiment_data[[#This Row],[time]])</f>
        <v>20000</v>
      </c>
    </row>
    <row r="708" spans="1:5" x14ac:dyDescent="0.25">
      <c r="A708" s="1" t="s">
        <v>23</v>
      </c>
      <c r="B708" s="1" t="s">
        <v>63</v>
      </c>
      <c r="C708">
        <v>1077</v>
      </c>
      <c r="D708">
        <v>268</v>
      </c>
      <c r="E708" s="1">
        <f>IF(OR(characteristics_experiment_data[[#This Row],[cost]]="",characteristics_experiment_data[[#This Row],[time]]&gt;20000),20000,characteristics_experiment_data[[#This Row],[time]])</f>
        <v>268</v>
      </c>
    </row>
    <row r="709" spans="1:5" x14ac:dyDescent="0.25">
      <c r="A709" s="1" t="s">
        <v>23</v>
      </c>
      <c r="B709" s="1" t="s">
        <v>63</v>
      </c>
      <c r="C709">
        <v>1031</v>
      </c>
      <c r="D709">
        <v>30</v>
      </c>
      <c r="E709" s="1">
        <f>IF(OR(characteristics_experiment_data[[#This Row],[cost]]="",characteristics_experiment_data[[#This Row],[time]]&gt;20000),20000,characteristics_experiment_data[[#This Row],[time]])</f>
        <v>30</v>
      </c>
    </row>
    <row r="710" spans="1:5" x14ac:dyDescent="0.25">
      <c r="A710" s="1" t="s">
        <v>23</v>
      </c>
      <c r="B710" s="1" t="s">
        <v>62</v>
      </c>
      <c r="C710">
        <v>806</v>
      </c>
      <c r="D710">
        <v>45</v>
      </c>
      <c r="E710">
        <f>IF(OR(characteristics_experiment_data[[#This Row],[cost]]="",characteristics_experiment_data[[#This Row],[time]]&gt;20000),20000,characteristics_experiment_data[[#This Row],[time]])</f>
        <v>45</v>
      </c>
    </row>
    <row r="711" spans="1:5" x14ac:dyDescent="0.25">
      <c r="A711" s="1" t="s">
        <v>23</v>
      </c>
      <c r="B711" s="1" t="s">
        <v>62</v>
      </c>
      <c r="C711">
        <v>820</v>
      </c>
      <c r="D711">
        <v>112</v>
      </c>
      <c r="E711">
        <f>IF(OR(characteristics_experiment_data[[#This Row],[cost]]="",characteristics_experiment_data[[#This Row],[time]]&gt;20000),20000,characteristics_experiment_data[[#This Row],[time]])</f>
        <v>112</v>
      </c>
    </row>
    <row r="712" spans="1:5" x14ac:dyDescent="0.25">
      <c r="A712" s="1" t="s">
        <v>23</v>
      </c>
      <c r="B712" s="1" t="s">
        <v>62</v>
      </c>
      <c r="C712">
        <v>797</v>
      </c>
      <c r="D712">
        <v>74</v>
      </c>
      <c r="E712">
        <f>IF(OR(characteristics_experiment_data[[#This Row],[cost]]="",characteristics_experiment_data[[#This Row],[time]]&gt;20000),20000,characteristics_experiment_data[[#This Row],[time]])</f>
        <v>74</v>
      </c>
    </row>
    <row r="713" spans="1:5" x14ac:dyDescent="0.25">
      <c r="A713" s="1" t="s">
        <v>23</v>
      </c>
      <c r="B713" s="1" t="s">
        <v>62</v>
      </c>
      <c r="D713">
        <v>20286</v>
      </c>
      <c r="E713">
        <f>IF(OR(characteristics_experiment_data[[#This Row],[cost]]="",characteristics_experiment_data[[#This Row],[time]]&gt;20000),20000,characteristics_experiment_data[[#This Row],[time]])</f>
        <v>20000</v>
      </c>
    </row>
    <row r="714" spans="1:5" x14ac:dyDescent="0.25">
      <c r="A714" s="1" t="s">
        <v>23</v>
      </c>
      <c r="B714" s="1" t="s">
        <v>62</v>
      </c>
      <c r="C714">
        <v>926</v>
      </c>
      <c r="D714">
        <v>164</v>
      </c>
      <c r="E714">
        <f>IF(OR(characteristics_experiment_data[[#This Row],[cost]]="",characteristics_experiment_data[[#This Row],[time]]&gt;20000),20000,characteristics_experiment_data[[#This Row],[time]])</f>
        <v>164</v>
      </c>
    </row>
    <row r="715" spans="1:5" x14ac:dyDescent="0.25">
      <c r="A715" s="1" t="s">
        <v>23</v>
      </c>
      <c r="B715" s="1" t="s">
        <v>62</v>
      </c>
      <c r="C715">
        <v>652</v>
      </c>
      <c r="D715">
        <v>36</v>
      </c>
      <c r="E715">
        <f>IF(OR(characteristics_experiment_data[[#This Row],[cost]]="",characteristics_experiment_data[[#This Row],[time]]&gt;20000),20000,characteristics_experiment_data[[#This Row],[time]])</f>
        <v>36</v>
      </c>
    </row>
    <row r="716" spans="1:5" x14ac:dyDescent="0.25">
      <c r="A716" s="1" t="s">
        <v>23</v>
      </c>
      <c r="B716" s="1" t="s">
        <v>62</v>
      </c>
      <c r="C716">
        <v>889</v>
      </c>
      <c r="D716">
        <v>62</v>
      </c>
      <c r="E716">
        <f>IF(OR(characteristics_experiment_data[[#This Row],[cost]]="",characteristics_experiment_data[[#This Row],[time]]&gt;20000),20000,characteristics_experiment_data[[#This Row],[time]])</f>
        <v>62</v>
      </c>
    </row>
    <row r="717" spans="1:5" x14ac:dyDescent="0.25">
      <c r="A717" s="1" t="s">
        <v>23</v>
      </c>
      <c r="B717" s="1" t="s">
        <v>62</v>
      </c>
      <c r="C717">
        <v>822</v>
      </c>
      <c r="D717">
        <v>615</v>
      </c>
      <c r="E717">
        <f>IF(OR(characteristics_experiment_data[[#This Row],[cost]]="",characteristics_experiment_data[[#This Row],[time]]&gt;20000),20000,characteristics_experiment_data[[#This Row],[time]])</f>
        <v>615</v>
      </c>
    </row>
    <row r="718" spans="1:5" x14ac:dyDescent="0.25">
      <c r="A718" s="1" t="s">
        <v>23</v>
      </c>
      <c r="B718" s="1" t="s">
        <v>62</v>
      </c>
      <c r="C718">
        <v>763</v>
      </c>
      <c r="D718">
        <v>168</v>
      </c>
      <c r="E718">
        <f>IF(OR(characteristics_experiment_data[[#This Row],[cost]]="",characteristics_experiment_data[[#This Row],[time]]&gt;20000),20000,characteristics_experiment_data[[#This Row],[time]])</f>
        <v>168</v>
      </c>
    </row>
    <row r="719" spans="1:5" x14ac:dyDescent="0.25">
      <c r="A719" s="1" t="s">
        <v>23</v>
      </c>
      <c r="B719" s="1" t="s">
        <v>62</v>
      </c>
      <c r="C719">
        <v>754</v>
      </c>
      <c r="D719">
        <v>1542</v>
      </c>
      <c r="E719">
        <f>IF(OR(characteristics_experiment_data[[#This Row],[cost]]="",characteristics_experiment_data[[#This Row],[time]]&gt;20000),20000,characteristics_experiment_data[[#This Row],[time]])</f>
        <v>1542</v>
      </c>
    </row>
    <row r="720" spans="1:5" x14ac:dyDescent="0.25">
      <c r="A720" s="1" t="s">
        <v>24</v>
      </c>
      <c r="B720" s="1" t="s">
        <v>5</v>
      </c>
      <c r="D720">
        <v>123042</v>
      </c>
      <c r="E720">
        <f>IF(OR(characteristics_experiment_data[[#This Row],[cost]]="",characteristics_experiment_data[[#This Row],[time]]&gt;20000),20000,characteristics_experiment_data[[#This Row],[time]])</f>
        <v>20000</v>
      </c>
    </row>
    <row r="721" spans="1:5" x14ac:dyDescent="0.25">
      <c r="A721" s="1" t="s">
        <v>24</v>
      </c>
      <c r="B721" s="1" t="s">
        <v>5</v>
      </c>
      <c r="D721">
        <v>122811</v>
      </c>
      <c r="E721">
        <f>IF(OR(characteristics_experiment_data[[#This Row],[cost]]="",characteristics_experiment_data[[#This Row],[time]]&gt;20000),20000,characteristics_experiment_data[[#This Row],[time]])</f>
        <v>20000</v>
      </c>
    </row>
    <row r="722" spans="1:5" x14ac:dyDescent="0.25">
      <c r="A722" s="1" t="s">
        <v>24</v>
      </c>
      <c r="B722" s="1" t="s">
        <v>5</v>
      </c>
      <c r="C722">
        <v>835</v>
      </c>
      <c r="D722">
        <v>2140</v>
      </c>
      <c r="E722">
        <f>IF(OR(characteristics_experiment_data[[#This Row],[cost]]="",characteristics_experiment_data[[#This Row],[time]]&gt;20000),20000,characteristics_experiment_data[[#This Row],[time]])</f>
        <v>2140</v>
      </c>
    </row>
    <row r="723" spans="1:5" x14ac:dyDescent="0.25">
      <c r="A723" s="1" t="s">
        <v>24</v>
      </c>
      <c r="B723" s="1" t="s">
        <v>5</v>
      </c>
      <c r="D723">
        <v>122421</v>
      </c>
      <c r="E723">
        <f>IF(OR(characteristics_experiment_data[[#This Row],[cost]]="",characteristics_experiment_data[[#This Row],[time]]&gt;20000),20000,characteristics_experiment_data[[#This Row],[time]])</f>
        <v>20000</v>
      </c>
    </row>
    <row r="724" spans="1:5" x14ac:dyDescent="0.25">
      <c r="A724" s="1" t="s">
        <v>24</v>
      </c>
      <c r="B724" s="1" t="s">
        <v>5</v>
      </c>
      <c r="D724">
        <v>122490</v>
      </c>
      <c r="E724">
        <f>IF(OR(characteristics_experiment_data[[#This Row],[cost]]="",characteristics_experiment_data[[#This Row],[time]]&gt;20000),20000,characteristics_experiment_data[[#This Row],[time]])</f>
        <v>20000</v>
      </c>
    </row>
    <row r="725" spans="1:5" x14ac:dyDescent="0.25">
      <c r="A725" s="1" t="s">
        <v>24</v>
      </c>
      <c r="B725" s="1" t="s">
        <v>5</v>
      </c>
      <c r="D725">
        <v>125036</v>
      </c>
      <c r="E725">
        <f>IF(OR(characteristics_experiment_data[[#This Row],[cost]]="",characteristics_experiment_data[[#This Row],[time]]&gt;20000),20000,characteristics_experiment_data[[#This Row],[time]])</f>
        <v>20000</v>
      </c>
    </row>
    <row r="726" spans="1:5" x14ac:dyDescent="0.25">
      <c r="A726" s="1" t="s">
        <v>24</v>
      </c>
      <c r="B726" s="1" t="s">
        <v>5</v>
      </c>
      <c r="D726">
        <v>123736</v>
      </c>
      <c r="E726">
        <f>IF(OR(characteristics_experiment_data[[#This Row],[cost]]="",characteristics_experiment_data[[#This Row],[time]]&gt;20000),20000,characteristics_experiment_data[[#This Row],[time]])</f>
        <v>20000</v>
      </c>
    </row>
    <row r="727" spans="1:5" x14ac:dyDescent="0.25">
      <c r="A727" s="1" t="s">
        <v>24</v>
      </c>
      <c r="B727" s="1" t="s">
        <v>5</v>
      </c>
      <c r="C727">
        <v>997</v>
      </c>
      <c r="D727">
        <v>69072</v>
      </c>
      <c r="E727">
        <f>IF(OR(characteristics_experiment_data[[#This Row],[cost]]="",characteristics_experiment_data[[#This Row],[time]]&gt;20000),20000,characteristics_experiment_data[[#This Row],[time]])</f>
        <v>20000</v>
      </c>
    </row>
    <row r="728" spans="1:5" x14ac:dyDescent="0.25">
      <c r="A728" s="1" t="s">
        <v>24</v>
      </c>
      <c r="B728" s="1" t="s">
        <v>5</v>
      </c>
      <c r="C728">
        <v>763</v>
      </c>
      <c r="D728">
        <v>110992</v>
      </c>
      <c r="E728">
        <f>IF(OR(characteristics_experiment_data[[#This Row],[cost]]="",characteristics_experiment_data[[#This Row],[time]]&gt;20000),20000,characteristics_experiment_data[[#This Row],[time]])</f>
        <v>20000</v>
      </c>
    </row>
    <row r="729" spans="1:5" x14ac:dyDescent="0.25">
      <c r="A729" s="1" t="s">
        <v>24</v>
      </c>
      <c r="B729" s="1" t="s">
        <v>5</v>
      </c>
      <c r="C729">
        <v>935</v>
      </c>
      <c r="D729">
        <v>10338</v>
      </c>
      <c r="E729">
        <f>IF(OR(characteristics_experiment_data[[#This Row],[cost]]="",characteristics_experiment_data[[#This Row],[time]]&gt;20000),20000,characteristics_experiment_data[[#This Row],[time]])</f>
        <v>10338</v>
      </c>
    </row>
    <row r="730" spans="1:5" x14ac:dyDescent="0.25">
      <c r="A730" s="1" t="s">
        <v>24</v>
      </c>
      <c r="B730" s="1" t="s">
        <v>65</v>
      </c>
      <c r="C730">
        <v>979</v>
      </c>
      <c r="D730">
        <v>14005</v>
      </c>
      <c r="E730">
        <f>IF(OR(characteristics_experiment_data[[#This Row],[cost]]="",characteristics_experiment_data[[#This Row],[time]]&gt;20000),20000,characteristics_experiment_data[[#This Row],[time]])</f>
        <v>14005</v>
      </c>
    </row>
    <row r="731" spans="1:5" x14ac:dyDescent="0.25">
      <c r="A731" s="1" t="s">
        <v>24</v>
      </c>
      <c r="B731" s="1" t="s">
        <v>65</v>
      </c>
      <c r="C731">
        <v>816</v>
      </c>
      <c r="D731">
        <v>619</v>
      </c>
      <c r="E731">
        <f>IF(OR(characteristics_experiment_data[[#This Row],[cost]]="",characteristics_experiment_data[[#This Row],[time]]&gt;20000),20000,characteristics_experiment_data[[#This Row],[time]])</f>
        <v>619</v>
      </c>
    </row>
    <row r="732" spans="1:5" x14ac:dyDescent="0.25">
      <c r="A732" s="1" t="s">
        <v>24</v>
      </c>
      <c r="B732" s="1" t="s">
        <v>65</v>
      </c>
      <c r="C732">
        <v>926</v>
      </c>
      <c r="D732">
        <v>92155</v>
      </c>
      <c r="E732">
        <f>IF(OR(characteristics_experiment_data[[#This Row],[cost]]="",characteristics_experiment_data[[#This Row],[time]]&gt;20000),20000,characteristics_experiment_data[[#This Row],[time]])</f>
        <v>20000</v>
      </c>
    </row>
    <row r="733" spans="1:5" x14ac:dyDescent="0.25">
      <c r="A733" s="1" t="s">
        <v>24</v>
      </c>
      <c r="B733" s="1" t="s">
        <v>65</v>
      </c>
      <c r="C733">
        <v>867</v>
      </c>
      <c r="D733">
        <v>1518</v>
      </c>
      <c r="E733">
        <f>IF(OR(characteristics_experiment_data[[#This Row],[cost]]="",characteristics_experiment_data[[#This Row],[time]]&gt;20000),20000,characteristics_experiment_data[[#This Row],[time]])</f>
        <v>1518</v>
      </c>
    </row>
    <row r="734" spans="1:5" x14ac:dyDescent="0.25">
      <c r="A734" s="1" t="s">
        <v>24</v>
      </c>
      <c r="B734" s="1" t="s">
        <v>65</v>
      </c>
      <c r="C734">
        <v>828</v>
      </c>
      <c r="D734">
        <v>4390</v>
      </c>
      <c r="E734">
        <f>IF(OR(characteristics_experiment_data[[#This Row],[cost]]="",characteristics_experiment_data[[#This Row],[time]]&gt;20000),20000,characteristics_experiment_data[[#This Row],[time]])</f>
        <v>4390</v>
      </c>
    </row>
    <row r="735" spans="1:5" x14ac:dyDescent="0.25">
      <c r="A735" s="1" t="s">
        <v>24</v>
      </c>
      <c r="B735" s="1" t="s">
        <v>65</v>
      </c>
      <c r="C735">
        <v>866</v>
      </c>
      <c r="D735">
        <v>212</v>
      </c>
      <c r="E735">
        <f>IF(OR(characteristics_experiment_data[[#This Row],[cost]]="",characteristics_experiment_data[[#This Row],[time]]&gt;20000),20000,characteristics_experiment_data[[#This Row],[time]])</f>
        <v>212</v>
      </c>
    </row>
    <row r="736" spans="1:5" x14ac:dyDescent="0.25">
      <c r="A736" s="1" t="s">
        <v>24</v>
      </c>
      <c r="B736" s="1" t="s">
        <v>65</v>
      </c>
      <c r="C736">
        <v>818</v>
      </c>
      <c r="D736">
        <v>702</v>
      </c>
      <c r="E736">
        <f>IF(OR(characteristics_experiment_data[[#This Row],[cost]]="",characteristics_experiment_data[[#This Row],[time]]&gt;20000),20000,characteristics_experiment_data[[#This Row],[time]])</f>
        <v>702</v>
      </c>
    </row>
    <row r="737" spans="1:5" x14ac:dyDescent="0.25">
      <c r="A737" s="1" t="s">
        <v>24</v>
      </c>
      <c r="B737" s="1" t="s">
        <v>65</v>
      </c>
      <c r="C737">
        <v>811</v>
      </c>
      <c r="D737">
        <v>24757</v>
      </c>
      <c r="E737">
        <f>IF(OR(characteristics_experiment_data[[#This Row],[cost]]="",characteristics_experiment_data[[#This Row],[time]]&gt;20000),20000,characteristics_experiment_data[[#This Row],[time]])</f>
        <v>20000</v>
      </c>
    </row>
    <row r="738" spans="1:5" x14ac:dyDescent="0.25">
      <c r="A738" s="1" t="s">
        <v>24</v>
      </c>
      <c r="B738" s="1" t="s">
        <v>65</v>
      </c>
      <c r="C738">
        <v>841</v>
      </c>
      <c r="D738">
        <v>154366</v>
      </c>
      <c r="E738">
        <f>IF(OR(characteristics_experiment_data[[#This Row],[cost]]="",characteristics_experiment_data[[#This Row],[time]]&gt;20000),20000,characteristics_experiment_data[[#This Row],[time]])</f>
        <v>20000</v>
      </c>
    </row>
    <row r="739" spans="1:5" x14ac:dyDescent="0.25">
      <c r="A739" s="1" t="s">
        <v>24</v>
      </c>
      <c r="B739" s="1" t="s">
        <v>65</v>
      </c>
      <c r="C739">
        <v>841</v>
      </c>
      <c r="D739">
        <v>600007</v>
      </c>
      <c r="E739">
        <f>IF(OR(characteristics_experiment_data[[#This Row],[cost]]="",characteristics_experiment_data[[#This Row],[time]]&gt;20000),20000,characteristics_experiment_data[[#This Row],[time]])</f>
        <v>20000</v>
      </c>
    </row>
    <row r="740" spans="1:5" x14ac:dyDescent="0.25">
      <c r="A740" s="1" t="s">
        <v>24</v>
      </c>
      <c r="B740" s="1" t="s">
        <v>64</v>
      </c>
      <c r="C740">
        <v>816</v>
      </c>
      <c r="D740">
        <v>18435</v>
      </c>
      <c r="E740">
        <f>IF(OR(characteristics_experiment_data[[#This Row],[cost]]="",characteristics_experiment_data[[#This Row],[time]]&gt;20000),20000,characteristics_experiment_data[[#This Row],[time]])</f>
        <v>18435</v>
      </c>
    </row>
    <row r="741" spans="1:5" x14ac:dyDescent="0.25">
      <c r="A741" s="1" t="s">
        <v>24</v>
      </c>
      <c r="B741" s="1" t="s">
        <v>64</v>
      </c>
      <c r="D741">
        <v>20053</v>
      </c>
      <c r="E741">
        <f>IF(OR(characteristics_experiment_data[[#This Row],[cost]]="",characteristics_experiment_data[[#This Row],[time]]&gt;20000),20000,characteristics_experiment_data[[#This Row],[time]])</f>
        <v>20000</v>
      </c>
    </row>
    <row r="742" spans="1:5" x14ac:dyDescent="0.25">
      <c r="A742" s="1" t="s">
        <v>24</v>
      </c>
      <c r="B742" s="1" t="s">
        <v>64</v>
      </c>
      <c r="C742">
        <v>868</v>
      </c>
      <c r="D742">
        <v>1072</v>
      </c>
      <c r="E742">
        <f>IF(OR(characteristics_experiment_data[[#This Row],[cost]]="",characteristics_experiment_data[[#This Row],[time]]&gt;20000),20000,characteristics_experiment_data[[#This Row],[time]])</f>
        <v>1072</v>
      </c>
    </row>
    <row r="743" spans="1:5" x14ac:dyDescent="0.25">
      <c r="A743" s="1" t="s">
        <v>24</v>
      </c>
      <c r="B743" s="1" t="s">
        <v>64</v>
      </c>
      <c r="D743">
        <v>20070</v>
      </c>
      <c r="E743">
        <f>IF(OR(characteristics_experiment_data[[#This Row],[cost]]="",characteristics_experiment_data[[#This Row],[time]]&gt;20000),20000,characteristics_experiment_data[[#This Row],[time]])</f>
        <v>20000</v>
      </c>
    </row>
    <row r="744" spans="1:5" x14ac:dyDescent="0.25">
      <c r="A744" s="1" t="s">
        <v>24</v>
      </c>
      <c r="B744" s="1" t="s">
        <v>64</v>
      </c>
      <c r="D744">
        <v>20039</v>
      </c>
      <c r="E744">
        <f>IF(OR(characteristics_experiment_data[[#This Row],[cost]]="",characteristics_experiment_data[[#This Row],[time]]&gt;20000),20000,characteristics_experiment_data[[#This Row],[time]])</f>
        <v>20000</v>
      </c>
    </row>
    <row r="745" spans="1:5" x14ac:dyDescent="0.25">
      <c r="A745" s="1" t="s">
        <v>24</v>
      </c>
      <c r="B745" s="1" t="s">
        <v>64</v>
      </c>
      <c r="D745">
        <v>20117</v>
      </c>
      <c r="E745">
        <f>IF(OR(characteristics_experiment_data[[#This Row],[cost]]="",characteristics_experiment_data[[#This Row],[time]]&gt;20000),20000,characteristics_experiment_data[[#This Row],[time]])</f>
        <v>20000</v>
      </c>
    </row>
    <row r="746" spans="1:5" x14ac:dyDescent="0.25">
      <c r="A746" s="1" t="s">
        <v>24</v>
      </c>
      <c r="B746" s="1" t="s">
        <v>64</v>
      </c>
      <c r="D746">
        <v>20056</v>
      </c>
      <c r="E746">
        <f>IF(OR(characteristics_experiment_data[[#This Row],[cost]]="",characteristics_experiment_data[[#This Row],[time]]&gt;20000),20000,characteristics_experiment_data[[#This Row],[time]])</f>
        <v>20000</v>
      </c>
    </row>
    <row r="747" spans="1:5" x14ac:dyDescent="0.25">
      <c r="A747" s="1" t="s">
        <v>24</v>
      </c>
      <c r="B747" s="1" t="s">
        <v>64</v>
      </c>
      <c r="D747">
        <v>20045</v>
      </c>
      <c r="E747">
        <f>IF(OR(characteristics_experiment_data[[#This Row],[cost]]="",characteristics_experiment_data[[#This Row],[time]]&gt;20000),20000,characteristics_experiment_data[[#This Row],[time]])</f>
        <v>20000</v>
      </c>
    </row>
    <row r="748" spans="1:5" x14ac:dyDescent="0.25">
      <c r="A748" s="1" t="s">
        <v>24</v>
      </c>
      <c r="B748" s="1" t="s">
        <v>64</v>
      </c>
      <c r="D748">
        <v>20046</v>
      </c>
      <c r="E748">
        <f>IF(OR(characteristics_experiment_data[[#This Row],[cost]]="",characteristics_experiment_data[[#This Row],[time]]&gt;20000),20000,characteristics_experiment_data[[#This Row],[time]])</f>
        <v>20000</v>
      </c>
    </row>
    <row r="749" spans="1:5" x14ac:dyDescent="0.25">
      <c r="A749" s="1" t="s">
        <v>24</v>
      </c>
      <c r="B749" s="1" t="s">
        <v>64</v>
      </c>
      <c r="D749">
        <v>20050</v>
      </c>
      <c r="E749">
        <f>IF(OR(characteristics_experiment_data[[#This Row],[cost]]="",characteristics_experiment_data[[#This Row],[time]]&gt;20000),20000,characteristics_experiment_data[[#This Row],[time]])</f>
        <v>20000</v>
      </c>
    </row>
    <row r="750" spans="1:5" x14ac:dyDescent="0.25">
      <c r="A750" s="1" t="s">
        <v>24</v>
      </c>
      <c r="B750" s="1" t="s">
        <v>63</v>
      </c>
      <c r="E750" s="1">
        <f>IF(OR(characteristics_experiment_data[[#This Row],[cost]]="",characteristics_experiment_data[[#This Row],[time]]&gt;20000),20000,characteristics_experiment_data[[#This Row],[time]])</f>
        <v>20000</v>
      </c>
    </row>
    <row r="751" spans="1:5" x14ac:dyDescent="0.25">
      <c r="A751" s="1" t="s">
        <v>24</v>
      </c>
      <c r="B751" s="1" t="s">
        <v>63</v>
      </c>
      <c r="C751">
        <v>1475</v>
      </c>
      <c r="D751">
        <v>71</v>
      </c>
      <c r="E751" s="1">
        <f>IF(OR(characteristics_experiment_data[[#This Row],[cost]]="",characteristics_experiment_data[[#This Row],[time]]&gt;20000),20000,characteristics_experiment_data[[#This Row],[time]])</f>
        <v>71</v>
      </c>
    </row>
    <row r="752" spans="1:5" x14ac:dyDescent="0.25">
      <c r="A752" s="1" t="s">
        <v>24</v>
      </c>
      <c r="B752" s="1" t="s">
        <v>63</v>
      </c>
      <c r="C752">
        <v>977</v>
      </c>
      <c r="D752">
        <v>30</v>
      </c>
      <c r="E752" s="1">
        <f>IF(OR(characteristics_experiment_data[[#This Row],[cost]]="",characteristics_experiment_data[[#This Row],[time]]&gt;20000),20000,characteristics_experiment_data[[#This Row],[time]])</f>
        <v>30</v>
      </c>
    </row>
    <row r="753" spans="1:5" x14ac:dyDescent="0.25">
      <c r="A753" s="1" t="s">
        <v>24</v>
      </c>
      <c r="B753" s="1" t="s">
        <v>63</v>
      </c>
      <c r="C753">
        <v>899</v>
      </c>
      <c r="D753">
        <v>23</v>
      </c>
      <c r="E753" s="1">
        <f>IF(OR(characteristics_experiment_data[[#This Row],[cost]]="",characteristics_experiment_data[[#This Row],[time]]&gt;20000),20000,characteristics_experiment_data[[#This Row],[time]])</f>
        <v>23</v>
      </c>
    </row>
    <row r="754" spans="1:5" x14ac:dyDescent="0.25">
      <c r="A754" s="1" t="s">
        <v>24</v>
      </c>
      <c r="B754" s="1" t="s">
        <v>63</v>
      </c>
      <c r="C754">
        <v>1144</v>
      </c>
      <c r="D754">
        <v>32</v>
      </c>
      <c r="E754" s="1">
        <f>IF(OR(characteristics_experiment_data[[#This Row],[cost]]="",characteristics_experiment_data[[#This Row],[time]]&gt;20000),20000,characteristics_experiment_data[[#This Row],[time]])</f>
        <v>32</v>
      </c>
    </row>
    <row r="755" spans="1:5" x14ac:dyDescent="0.25">
      <c r="A755" s="1" t="s">
        <v>24</v>
      </c>
      <c r="B755" s="1" t="s">
        <v>62</v>
      </c>
      <c r="C755">
        <v>762</v>
      </c>
      <c r="D755">
        <v>2132</v>
      </c>
      <c r="E755">
        <f>IF(OR(characteristics_experiment_data[[#This Row],[cost]]="",characteristics_experiment_data[[#This Row],[time]]&gt;20000),20000,characteristics_experiment_data[[#This Row],[time]])</f>
        <v>2132</v>
      </c>
    </row>
    <row r="756" spans="1:5" x14ac:dyDescent="0.25">
      <c r="A756" s="1" t="s">
        <v>24</v>
      </c>
      <c r="B756" s="1" t="s">
        <v>62</v>
      </c>
      <c r="C756">
        <v>951</v>
      </c>
      <c r="D756">
        <v>54</v>
      </c>
      <c r="E756">
        <f>IF(OR(characteristics_experiment_data[[#This Row],[cost]]="",characteristics_experiment_data[[#This Row],[time]]&gt;20000),20000,characteristics_experiment_data[[#This Row],[time]])</f>
        <v>54</v>
      </c>
    </row>
    <row r="757" spans="1:5" x14ac:dyDescent="0.25">
      <c r="A757" s="1" t="s">
        <v>24</v>
      </c>
      <c r="B757" s="1" t="s">
        <v>62</v>
      </c>
      <c r="C757">
        <v>867</v>
      </c>
      <c r="D757">
        <v>74</v>
      </c>
      <c r="E757">
        <f>IF(OR(characteristics_experiment_data[[#This Row],[cost]]="",characteristics_experiment_data[[#This Row],[time]]&gt;20000),20000,characteristics_experiment_data[[#This Row],[time]])</f>
        <v>74</v>
      </c>
    </row>
    <row r="758" spans="1:5" x14ac:dyDescent="0.25">
      <c r="A758" s="1" t="s">
        <v>24</v>
      </c>
      <c r="B758" s="1" t="s">
        <v>62</v>
      </c>
      <c r="C758">
        <v>911</v>
      </c>
      <c r="D758">
        <v>421</v>
      </c>
      <c r="E758">
        <f>IF(OR(characteristics_experiment_data[[#This Row],[cost]]="",characteristics_experiment_data[[#This Row],[time]]&gt;20000),20000,characteristics_experiment_data[[#This Row],[time]])</f>
        <v>421</v>
      </c>
    </row>
    <row r="759" spans="1:5" x14ac:dyDescent="0.25">
      <c r="A759" s="1" t="s">
        <v>24</v>
      </c>
      <c r="B759" s="1" t="s">
        <v>62</v>
      </c>
      <c r="C759">
        <v>996</v>
      </c>
      <c r="D759">
        <v>4978</v>
      </c>
      <c r="E759">
        <f>IF(OR(characteristics_experiment_data[[#This Row],[cost]]="",characteristics_experiment_data[[#This Row],[time]]&gt;20000),20000,characteristics_experiment_data[[#This Row],[time]])</f>
        <v>4978</v>
      </c>
    </row>
    <row r="760" spans="1:5" x14ac:dyDescent="0.25">
      <c r="A760" s="1" t="s">
        <v>24</v>
      </c>
      <c r="B760" s="1" t="s">
        <v>62</v>
      </c>
      <c r="C760">
        <v>847</v>
      </c>
      <c r="D760">
        <v>320</v>
      </c>
      <c r="E760">
        <f>IF(OR(characteristics_experiment_data[[#This Row],[cost]]="",characteristics_experiment_data[[#This Row],[time]]&gt;20000),20000,characteristics_experiment_data[[#This Row],[time]])</f>
        <v>320</v>
      </c>
    </row>
    <row r="761" spans="1:5" x14ac:dyDescent="0.25">
      <c r="A761" s="1" t="s">
        <v>24</v>
      </c>
      <c r="B761" s="1" t="s">
        <v>62</v>
      </c>
      <c r="C761">
        <v>845</v>
      </c>
      <c r="D761">
        <v>48</v>
      </c>
      <c r="E761">
        <f>IF(OR(characteristics_experiment_data[[#This Row],[cost]]="",characteristics_experiment_data[[#This Row],[time]]&gt;20000),20000,characteristics_experiment_data[[#This Row],[time]])</f>
        <v>48</v>
      </c>
    </row>
    <row r="762" spans="1:5" x14ac:dyDescent="0.25">
      <c r="A762" s="1" t="s">
        <v>24</v>
      </c>
      <c r="B762" s="1" t="s">
        <v>62</v>
      </c>
      <c r="C762">
        <v>932</v>
      </c>
      <c r="D762">
        <v>769</v>
      </c>
      <c r="E762">
        <f>IF(OR(characteristics_experiment_data[[#This Row],[cost]]="",characteristics_experiment_data[[#This Row],[time]]&gt;20000),20000,characteristics_experiment_data[[#This Row],[time]])</f>
        <v>769</v>
      </c>
    </row>
    <row r="763" spans="1:5" x14ac:dyDescent="0.25">
      <c r="A763" s="1" t="s">
        <v>24</v>
      </c>
      <c r="B763" s="1" t="s">
        <v>62</v>
      </c>
      <c r="C763">
        <v>883</v>
      </c>
      <c r="D763">
        <v>163</v>
      </c>
      <c r="E763">
        <f>IF(OR(characteristics_experiment_data[[#This Row],[cost]]="",characteristics_experiment_data[[#This Row],[time]]&gt;20000),20000,characteristics_experiment_data[[#This Row],[time]])</f>
        <v>163</v>
      </c>
    </row>
    <row r="764" spans="1:5" x14ac:dyDescent="0.25">
      <c r="A764" s="1" t="s">
        <v>24</v>
      </c>
      <c r="B764" s="1" t="s">
        <v>62</v>
      </c>
      <c r="C764">
        <v>876</v>
      </c>
      <c r="D764">
        <v>469</v>
      </c>
      <c r="E764">
        <f>IF(OR(characteristics_experiment_data[[#This Row],[cost]]="",characteristics_experiment_data[[#This Row],[time]]&gt;20000),20000,characteristics_experiment_data[[#This Row],[time]])</f>
        <v>469</v>
      </c>
    </row>
    <row r="765" spans="1:5" x14ac:dyDescent="0.25">
      <c r="A765" s="1" t="s">
        <v>25</v>
      </c>
      <c r="B765" s="1" t="s">
        <v>5</v>
      </c>
      <c r="C765">
        <v>276</v>
      </c>
      <c r="D765">
        <v>734</v>
      </c>
      <c r="E765">
        <f>IF(OR(characteristics_experiment_data[[#This Row],[cost]]="",characteristics_experiment_data[[#This Row],[time]]&gt;20000),20000,characteristics_experiment_data[[#This Row],[time]])</f>
        <v>734</v>
      </c>
    </row>
    <row r="766" spans="1:5" x14ac:dyDescent="0.25">
      <c r="A766" s="1" t="s">
        <v>25</v>
      </c>
      <c r="B766" s="1" t="s">
        <v>5</v>
      </c>
      <c r="C766">
        <v>287</v>
      </c>
      <c r="D766">
        <v>176</v>
      </c>
      <c r="E766">
        <f>IF(OR(characteristics_experiment_data[[#This Row],[cost]]="",characteristics_experiment_data[[#This Row],[time]]&gt;20000),20000,characteristics_experiment_data[[#This Row],[time]])</f>
        <v>176</v>
      </c>
    </row>
    <row r="767" spans="1:5" x14ac:dyDescent="0.25">
      <c r="A767" s="1" t="s">
        <v>25</v>
      </c>
      <c r="B767" s="1" t="s">
        <v>5</v>
      </c>
      <c r="C767">
        <v>245</v>
      </c>
      <c r="D767">
        <v>26153</v>
      </c>
      <c r="E767">
        <f>IF(OR(characteristics_experiment_data[[#This Row],[cost]]="",characteristics_experiment_data[[#This Row],[time]]&gt;20000),20000,characteristics_experiment_data[[#This Row],[time]])</f>
        <v>20000</v>
      </c>
    </row>
    <row r="768" spans="1:5" x14ac:dyDescent="0.25">
      <c r="A768" s="1" t="s">
        <v>25</v>
      </c>
      <c r="B768" s="1" t="s">
        <v>5</v>
      </c>
      <c r="C768">
        <v>221</v>
      </c>
      <c r="D768">
        <v>531</v>
      </c>
      <c r="E768">
        <f>IF(OR(characteristics_experiment_data[[#This Row],[cost]]="",characteristics_experiment_data[[#This Row],[time]]&gt;20000),20000,characteristics_experiment_data[[#This Row],[time]])</f>
        <v>531</v>
      </c>
    </row>
    <row r="769" spans="1:5" x14ac:dyDescent="0.25">
      <c r="A769" s="1" t="s">
        <v>25</v>
      </c>
      <c r="B769" s="1" t="s">
        <v>5</v>
      </c>
      <c r="C769">
        <v>254</v>
      </c>
      <c r="D769">
        <v>178</v>
      </c>
      <c r="E769">
        <f>IF(OR(characteristics_experiment_data[[#This Row],[cost]]="",characteristics_experiment_data[[#This Row],[time]]&gt;20000),20000,characteristics_experiment_data[[#This Row],[time]])</f>
        <v>178</v>
      </c>
    </row>
    <row r="770" spans="1:5" x14ac:dyDescent="0.25">
      <c r="A770" s="1" t="s">
        <v>25</v>
      </c>
      <c r="B770" s="1" t="s">
        <v>5</v>
      </c>
      <c r="C770">
        <v>314</v>
      </c>
      <c r="D770">
        <v>343</v>
      </c>
      <c r="E770">
        <f>IF(OR(characteristics_experiment_data[[#This Row],[cost]]="",characteristics_experiment_data[[#This Row],[time]]&gt;20000),20000,characteristics_experiment_data[[#This Row],[time]])</f>
        <v>343</v>
      </c>
    </row>
    <row r="771" spans="1:5" x14ac:dyDescent="0.25">
      <c r="A771" s="1" t="s">
        <v>25</v>
      </c>
      <c r="B771" s="1" t="s">
        <v>5</v>
      </c>
      <c r="C771">
        <v>240</v>
      </c>
      <c r="D771">
        <v>1380</v>
      </c>
      <c r="E771">
        <f>IF(OR(characteristics_experiment_data[[#This Row],[cost]]="",characteristics_experiment_data[[#This Row],[time]]&gt;20000),20000,characteristics_experiment_data[[#This Row],[time]])</f>
        <v>1380</v>
      </c>
    </row>
    <row r="772" spans="1:5" x14ac:dyDescent="0.25">
      <c r="A772" s="1" t="s">
        <v>25</v>
      </c>
      <c r="B772" s="1" t="s">
        <v>5</v>
      </c>
      <c r="C772">
        <v>402</v>
      </c>
      <c r="D772">
        <v>204</v>
      </c>
      <c r="E772">
        <f>IF(OR(characteristics_experiment_data[[#This Row],[cost]]="",characteristics_experiment_data[[#This Row],[time]]&gt;20000),20000,characteristics_experiment_data[[#This Row],[time]])</f>
        <v>204</v>
      </c>
    </row>
    <row r="773" spans="1:5" x14ac:dyDescent="0.25">
      <c r="A773" s="1" t="s">
        <v>25</v>
      </c>
      <c r="B773" s="1" t="s">
        <v>5</v>
      </c>
      <c r="C773">
        <v>276</v>
      </c>
      <c r="D773">
        <v>209</v>
      </c>
      <c r="E773">
        <f>IF(OR(characteristics_experiment_data[[#This Row],[cost]]="",characteristics_experiment_data[[#This Row],[time]]&gt;20000),20000,characteristics_experiment_data[[#This Row],[time]])</f>
        <v>209</v>
      </c>
    </row>
    <row r="774" spans="1:5" x14ac:dyDescent="0.25">
      <c r="A774" s="1" t="s">
        <v>25</v>
      </c>
      <c r="B774" s="1" t="s">
        <v>5</v>
      </c>
      <c r="C774">
        <v>265</v>
      </c>
      <c r="D774">
        <v>390</v>
      </c>
      <c r="E774">
        <f>IF(OR(characteristics_experiment_data[[#This Row],[cost]]="",characteristics_experiment_data[[#This Row],[time]]&gt;20000),20000,characteristics_experiment_data[[#This Row],[time]])</f>
        <v>390</v>
      </c>
    </row>
    <row r="775" spans="1:5" x14ac:dyDescent="0.25">
      <c r="A775" s="1" t="s">
        <v>25</v>
      </c>
      <c r="B775" s="1" t="s">
        <v>65</v>
      </c>
      <c r="C775">
        <v>251</v>
      </c>
      <c r="D775">
        <v>11</v>
      </c>
      <c r="E775">
        <f>IF(OR(characteristics_experiment_data[[#This Row],[cost]]="",characteristics_experiment_data[[#This Row],[time]]&gt;20000),20000,characteristics_experiment_data[[#This Row],[time]])</f>
        <v>11</v>
      </c>
    </row>
    <row r="776" spans="1:5" x14ac:dyDescent="0.25">
      <c r="A776" s="1" t="s">
        <v>25</v>
      </c>
      <c r="B776" s="1" t="s">
        <v>65</v>
      </c>
      <c r="C776">
        <v>293</v>
      </c>
      <c r="D776">
        <v>36</v>
      </c>
      <c r="E776">
        <f>IF(OR(characteristics_experiment_data[[#This Row],[cost]]="",characteristics_experiment_data[[#This Row],[time]]&gt;20000),20000,characteristics_experiment_data[[#This Row],[time]])</f>
        <v>36</v>
      </c>
    </row>
    <row r="777" spans="1:5" x14ac:dyDescent="0.25">
      <c r="A777" s="1" t="s">
        <v>25</v>
      </c>
      <c r="B777" s="1" t="s">
        <v>65</v>
      </c>
      <c r="C777">
        <v>305</v>
      </c>
      <c r="D777">
        <v>8</v>
      </c>
      <c r="E777">
        <f>IF(OR(characteristics_experiment_data[[#This Row],[cost]]="",characteristics_experiment_data[[#This Row],[time]]&gt;20000),20000,characteristics_experiment_data[[#This Row],[time]])</f>
        <v>8</v>
      </c>
    </row>
    <row r="778" spans="1:5" x14ac:dyDescent="0.25">
      <c r="A778" s="1" t="s">
        <v>25</v>
      </c>
      <c r="B778" s="1" t="s">
        <v>65</v>
      </c>
      <c r="C778">
        <v>256</v>
      </c>
      <c r="D778">
        <v>15</v>
      </c>
      <c r="E778">
        <f>IF(OR(characteristics_experiment_data[[#This Row],[cost]]="",characteristics_experiment_data[[#This Row],[time]]&gt;20000),20000,characteristics_experiment_data[[#This Row],[time]])</f>
        <v>15</v>
      </c>
    </row>
    <row r="779" spans="1:5" x14ac:dyDescent="0.25">
      <c r="A779" s="1" t="s">
        <v>25</v>
      </c>
      <c r="B779" s="1" t="s">
        <v>65</v>
      </c>
      <c r="C779">
        <v>349</v>
      </c>
      <c r="D779">
        <v>14</v>
      </c>
      <c r="E779">
        <f>IF(OR(characteristics_experiment_data[[#This Row],[cost]]="",characteristics_experiment_data[[#This Row],[time]]&gt;20000),20000,characteristics_experiment_data[[#This Row],[time]])</f>
        <v>14</v>
      </c>
    </row>
    <row r="780" spans="1:5" x14ac:dyDescent="0.25">
      <c r="A780" s="1" t="s">
        <v>25</v>
      </c>
      <c r="B780" s="1" t="s">
        <v>65</v>
      </c>
      <c r="C780">
        <v>261</v>
      </c>
      <c r="D780">
        <v>9</v>
      </c>
      <c r="E780">
        <f>IF(OR(characteristics_experiment_data[[#This Row],[cost]]="",characteristics_experiment_data[[#This Row],[time]]&gt;20000),20000,characteristics_experiment_data[[#This Row],[time]])</f>
        <v>9</v>
      </c>
    </row>
    <row r="781" spans="1:5" x14ac:dyDescent="0.25">
      <c r="A781" s="1" t="s">
        <v>25</v>
      </c>
      <c r="B781" s="1" t="s">
        <v>65</v>
      </c>
      <c r="C781">
        <v>283</v>
      </c>
      <c r="D781">
        <v>10</v>
      </c>
      <c r="E781">
        <f>IF(OR(characteristics_experiment_data[[#This Row],[cost]]="",characteristics_experiment_data[[#This Row],[time]]&gt;20000),20000,characteristics_experiment_data[[#This Row],[time]])</f>
        <v>10</v>
      </c>
    </row>
    <row r="782" spans="1:5" x14ac:dyDescent="0.25">
      <c r="A782" s="1" t="s">
        <v>25</v>
      </c>
      <c r="B782" s="1" t="s">
        <v>65</v>
      </c>
      <c r="C782">
        <v>293</v>
      </c>
      <c r="D782">
        <v>7</v>
      </c>
      <c r="E782">
        <f>IF(OR(characteristics_experiment_data[[#This Row],[cost]]="",characteristics_experiment_data[[#This Row],[time]]&gt;20000),20000,characteristics_experiment_data[[#This Row],[time]])</f>
        <v>7</v>
      </c>
    </row>
    <row r="783" spans="1:5" x14ac:dyDescent="0.25">
      <c r="A783" s="1" t="s">
        <v>25</v>
      </c>
      <c r="B783" s="1" t="s">
        <v>65</v>
      </c>
      <c r="C783">
        <v>232</v>
      </c>
      <c r="D783">
        <v>13</v>
      </c>
      <c r="E783">
        <f>IF(OR(characteristics_experiment_data[[#This Row],[cost]]="",characteristics_experiment_data[[#This Row],[time]]&gt;20000),20000,characteristics_experiment_data[[#This Row],[time]])</f>
        <v>13</v>
      </c>
    </row>
    <row r="784" spans="1:5" x14ac:dyDescent="0.25">
      <c r="A784" s="1" t="s">
        <v>25</v>
      </c>
      <c r="B784" s="1" t="s">
        <v>65</v>
      </c>
      <c r="C784">
        <v>203</v>
      </c>
      <c r="D784">
        <v>22</v>
      </c>
      <c r="E784">
        <f>IF(OR(characteristics_experiment_data[[#This Row],[cost]]="",characteristics_experiment_data[[#This Row],[time]]&gt;20000),20000,characteristics_experiment_data[[#This Row],[time]])</f>
        <v>22</v>
      </c>
    </row>
    <row r="785" spans="1:5" x14ac:dyDescent="0.25">
      <c r="A785" s="1" t="s">
        <v>25</v>
      </c>
      <c r="B785" s="1" t="s">
        <v>64</v>
      </c>
      <c r="C785">
        <v>308</v>
      </c>
      <c r="D785">
        <v>286</v>
      </c>
      <c r="E785">
        <f>IF(OR(characteristics_experiment_data[[#This Row],[cost]]="",characteristics_experiment_data[[#This Row],[time]]&gt;20000),20000,characteristics_experiment_data[[#This Row],[time]])</f>
        <v>286</v>
      </c>
    </row>
    <row r="786" spans="1:5" x14ac:dyDescent="0.25">
      <c r="A786" s="1" t="s">
        <v>25</v>
      </c>
      <c r="B786" s="1" t="s">
        <v>64</v>
      </c>
      <c r="C786">
        <v>382</v>
      </c>
      <c r="D786">
        <v>344</v>
      </c>
      <c r="E786">
        <f>IF(OR(characteristics_experiment_data[[#This Row],[cost]]="",characteristics_experiment_data[[#This Row],[time]]&gt;20000),20000,characteristics_experiment_data[[#This Row],[time]])</f>
        <v>344</v>
      </c>
    </row>
    <row r="787" spans="1:5" x14ac:dyDescent="0.25">
      <c r="A787" s="1" t="s">
        <v>25</v>
      </c>
      <c r="B787" s="1" t="s">
        <v>64</v>
      </c>
      <c r="C787">
        <v>171</v>
      </c>
      <c r="D787">
        <v>5063</v>
      </c>
      <c r="E787">
        <f>IF(OR(characteristics_experiment_data[[#This Row],[cost]]="",characteristics_experiment_data[[#This Row],[time]]&gt;20000),20000,characteristics_experiment_data[[#This Row],[time]])</f>
        <v>5063</v>
      </c>
    </row>
    <row r="788" spans="1:5" x14ac:dyDescent="0.25">
      <c r="A788" s="1" t="s">
        <v>25</v>
      </c>
      <c r="B788" s="1" t="s">
        <v>64</v>
      </c>
      <c r="C788">
        <v>274</v>
      </c>
      <c r="D788">
        <v>88</v>
      </c>
      <c r="E788">
        <f>IF(OR(characteristics_experiment_data[[#This Row],[cost]]="",characteristics_experiment_data[[#This Row],[time]]&gt;20000),20000,characteristics_experiment_data[[#This Row],[time]])</f>
        <v>88</v>
      </c>
    </row>
    <row r="789" spans="1:5" x14ac:dyDescent="0.25">
      <c r="A789" s="1" t="s">
        <v>25</v>
      </c>
      <c r="B789" s="1" t="s">
        <v>64</v>
      </c>
      <c r="C789">
        <v>262</v>
      </c>
      <c r="D789">
        <v>93</v>
      </c>
      <c r="E789">
        <f>IF(OR(characteristics_experiment_data[[#This Row],[cost]]="",characteristics_experiment_data[[#This Row],[time]]&gt;20000),20000,characteristics_experiment_data[[#This Row],[time]])</f>
        <v>93</v>
      </c>
    </row>
    <row r="790" spans="1:5" x14ac:dyDescent="0.25">
      <c r="A790" s="1" t="s">
        <v>25</v>
      </c>
      <c r="B790" s="1" t="s">
        <v>64</v>
      </c>
      <c r="C790">
        <v>181</v>
      </c>
      <c r="D790">
        <v>58</v>
      </c>
      <c r="E790">
        <f>IF(OR(characteristics_experiment_data[[#This Row],[cost]]="",characteristics_experiment_data[[#This Row],[time]]&gt;20000),20000,characteristics_experiment_data[[#This Row],[time]])</f>
        <v>58</v>
      </c>
    </row>
    <row r="791" spans="1:5" x14ac:dyDescent="0.25">
      <c r="A791" s="1" t="s">
        <v>25</v>
      </c>
      <c r="B791" s="1" t="s">
        <v>64</v>
      </c>
      <c r="C791">
        <v>368</v>
      </c>
      <c r="D791">
        <v>113</v>
      </c>
      <c r="E791">
        <f>IF(OR(characteristics_experiment_data[[#This Row],[cost]]="",characteristics_experiment_data[[#This Row],[time]]&gt;20000),20000,characteristics_experiment_data[[#This Row],[time]])</f>
        <v>113</v>
      </c>
    </row>
    <row r="792" spans="1:5" x14ac:dyDescent="0.25">
      <c r="A792" s="1" t="s">
        <v>25</v>
      </c>
      <c r="B792" s="1" t="s">
        <v>64</v>
      </c>
      <c r="C792">
        <v>356</v>
      </c>
      <c r="D792">
        <v>84</v>
      </c>
      <c r="E792">
        <f>IF(OR(characteristics_experiment_data[[#This Row],[cost]]="",characteristics_experiment_data[[#This Row],[time]]&gt;20000),20000,characteristics_experiment_data[[#This Row],[time]])</f>
        <v>84</v>
      </c>
    </row>
    <row r="793" spans="1:5" x14ac:dyDescent="0.25">
      <c r="A793" s="1" t="s">
        <v>25</v>
      </c>
      <c r="B793" s="1" t="s">
        <v>64</v>
      </c>
      <c r="C793">
        <v>303</v>
      </c>
      <c r="D793">
        <v>76</v>
      </c>
      <c r="E793">
        <f>IF(OR(characteristics_experiment_data[[#This Row],[cost]]="",characteristics_experiment_data[[#This Row],[time]]&gt;20000),20000,characteristics_experiment_data[[#This Row],[time]])</f>
        <v>76</v>
      </c>
    </row>
    <row r="794" spans="1:5" x14ac:dyDescent="0.25">
      <c r="A794" s="1" t="s">
        <v>25</v>
      </c>
      <c r="B794" s="1" t="s">
        <v>64</v>
      </c>
      <c r="C794">
        <v>325</v>
      </c>
      <c r="D794">
        <v>127</v>
      </c>
      <c r="E794">
        <f>IF(OR(characteristics_experiment_data[[#This Row],[cost]]="",characteristics_experiment_data[[#This Row],[time]]&gt;20000),20000,characteristics_experiment_data[[#This Row],[time]])</f>
        <v>127</v>
      </c>
    </row>
    <row r="795" spans="1:5" x14ac:dyDescent="0.25">
      <c r="A795" s="1" t="s">
        <v>25</v>
      </c>
      <c r="B795" s="1" t="s">
        <v>63</v>
      </c>
      <c r="C795">
        <v>418</v>
      </c>
      <c r="D795">
        <v>46</v>
      </c>
      <c r="E795" s="1">
        <f>IF(OR(characteristics_experiment_data[[#This Row],[cost]]="",characteristics_experiment_data[[#This Row],[time]]&gt;20000),20000,characteristics_experiment_data[[#This Row],[time]])</f>
        <v>46</v>
      </c>
    </row>
    <row r="796" spans="1:5" x14ac:dyDescent="0.25">
      <c r="A796" s="1" t="s">
        <v>25</v>
      </c>
      <c r="B796" s="1" t="s">
        <v>63</v>
      </c>
      <c r="C796">
        <v>288</v>
      </c>
      <c r="D796">
        <v>32</v>
      </c>
      <c r="E796" s="1">
        <f>IF(OR(characteristics_experiment_data[[#This Row],[cost]]="",characteristics_experiment_data[[#This Row],[time]]&gt;20000),20000,characteristics_experiment_data[[#This Row],[time]])</f>
        <v>32</v>
      </c>
    </row>
    <row r="797" spans="1:5" x14ac:dyDescent="0.25">
      <c r="A797" s="1" t="s">
        <v>25</v>
      </c>
      <c r="B797" s="1" t="s">
        <v>63</v>
      </c>
      <c r="C797">
        <v>301</v>
      </c>
      <c r="D797">
        <v>34</v>
      </c>
      <c r="E797" s="1">
        <f>IF(OR(characteristics_experiment_data[[#This Row],[cost]]="",characteristics_experiment_data[[#This Row],[time]]&gt;20000),20000,characteristics_experiment_data[[#This Row],[time]])</f>
        <v>34</v>
      </c>
    </row>
    <row r="798" spans="1:5" x14ac:dyDescent="0.25">
      <c r="A798" s="1" t="s">
        <v>25</v>
      </c>
      <c r="B798" s="1" t="s">
        <v>63</v>
      </c>
      <c r="C798">
        <v>372</v>
      </c>
      <c r="D798">
        <v>41</v>
      </c>
      <c r="E798" s="1">
        <f>IF(OR(characteristics_experiment_data[[#This Row],[cost]]="",characteristics_experiment_data[[#This Row],[time]]&gt;20000),20000,characteristics_experiment_data[[#This Row],[time]])</f>
        <v>41</v>
      </c>
    </row>
    <row r="799" spans="1:5" x14ac:dyDescent="0.25">
      <c r="A799" s="1" t="s">
        <v>25</v>
      </c>
      <c r="B799" s="1" t="s">
        <v>63</v>
      </c>
      <c r="C799">
        <v>337</v>
      </c>
      <c r="D799">
        <v>36</v>
      </c>
      <c r="E799" s="1">
        <f>IF(OR(characteristics_experiment_data[[#This Row],[cost]]="",characteristics_experiment_data[[#This Row],[time]]&gt;20000),20000,characteristics_experiment_data[[#This Row],[time]])</f>
        <v>36</v>
      </c>
    </row>
    <row r="800" spans="1:5" x14ac:dyDescent="0.25">
      <c r="A800" s="1" t="s">
        <v>25</v>
      </c>
      <c r="B800" s="1" t="s">
        <v>63</v>
      </c>
      <c r="C800">
        <v>373</v>
      </c>
      <c r="D800">
        <v>26</v>
      </c>
      <c r="E800" s="1">
        <f>IF(OR(characteristics_experiment_data[[#This Row],[cost]]="",characteristics_experiment_data[[#This Row],[time]]&gt;20000),20000,characteristics_experiment_data[[#This Row],[time]])</f>
        <v>26</v>
      </c>
    </row>
    <row r="801" spans="1:5" x14ac:dyDescent="0.25">
      <c r="A801" s="1" t="s">
        <v>25</v>
      </c>
      <c r="B801" s="1" t="s">
        <v>63</v>
      </c>
      <c r="C801">
        <v>391</v>
      </c>
      <c r="D801">
        <v>34</v>
      </c>
      <c r="E801" s="1">
        <f>IF(OR(characteristics_experiment_data[[#This Row],[cost]]="",characteristics_experiment_data[[#This Row],[time]]&gt;20000),20000,characteristics_experiment_data[[#This Row],[time]])</f>
        <v>34</v>
      </c>
    </row>
    <row r="802" spans="1:5" x14ac:dyDescent="0.25">
      <c r="A802" s="1" t="s">
        <v>25</v>
      </c>
      <c r="B802" s="1" t="s">
        <v>63</v>
      </c>
      <c r="C802">
        <v>321</v>
      </c>
      <c r="D802">
        <v>20</v>
      </c>
      <c r="E802" s="1">
        <f>IF(OR(characteristics_experiment_data[[#This Row],[cost]]="",characteristics_experiment_data[[#This Row],[time]]&gt;20000),20000,characteristics_experiment_data[[#This Row],[time]])</f>
        <v>20</v>
      </c>
    </row>
    <row r="803" spans="1:5" x14ac:dyDescent="0.25">
      <c r="A803" s="1" t="s">
        <v>25</v>
      </c>
      <c r="B803" s="1" t="s">
        <v>63</v>
      </c>
      <c r="C803">
        <v>343</v>
      </c>
      <c r="D803">
        <v>55</v>
      </c>
      <c r="E803" s="1">
        <f>IF(OR(characteristics_experiment_data[[#This Row],[cost]]="",characteristics_experiment_data[[#This Row],[time]]&gt;20000),20000,characteristics_experiment_data[[#This Row],[time]])</f>
        <v>55</v>
      </c>
    </row>
    <row r="804" spans="1:5" x14ac:dyDescent="0.25">
      <c r="A804" s="1" t="s">
        <v>25</v>
      </c>
      <c r="B804" s="1" t="s">
        <v>63</v>
      </c>
      <c r="C804">
        <v>227</v>
      </c>
      <c r="D804">
        <v>40</v>
      </c>
      <c r="E804" s="1">
        <f>IF(OR(characteristics_experiment_data[[#This Row],[cost]]="",characteristics_experiment_data[[#This Row],[time]]&gt;20000),20000,characteristics_experiment_data[[#This Row],[time]])</f>
        <v>40</v>
      </c>
    </row>
    <row r="805" spans="1:5" x14ac:dyDescent="0.25">
      <c r="A805" s="1" t="s">
        <v>25</v>
      </c>
      <c r="B805" s="1" t="s">
        <v>62</v>
      </c>
      <c r="C805">
        <v>145</v>
      </c>
      <c r="D805">
        <v>67</v>
      </c>
      <c r="E805">
        <f>IF(OR(characteristics_experiment_data[[#This Row],[cost]]="",characteristics_experiment_data[[#This Row],[time]]&gt;20000),20000,characteristics_experiment_data[[#This Row],[time]])</f>
        <v>67</v>
      </c>
    </row>
    <row r="806" spans="1:5" x14ac:dyDescent="0.25">
      <c r="A806" s="1" t="s">
        <v>25</v>
      </c>
      <c r="B806" s="1" t="s">
        <v>62</v>
      </c>
      <c r="C806">
        <v>392</v>
      </c>
      <c r="D806">
        <v>39</v>
      </c>
      <c r="E806">
        <f>IF(OR(characteristics_experiment_data[[#This Row],[cost]]="",characteristics_experiment_data[[#This Row],[time]]&gt;20000),20000,characteristics_experiment_data[[#This Row],[time]])</f>
        <v>39</v>
      </c>
    </row>
    <row r="807" spans="1:5" x14ac:dyDescent="0.25">
      <c r="A807" s="1" t="s">
        <v>25</v>
      </c>
      <c r="B807" s="1" t="s">
        <v>62</v>
      </c>
      <c r="C807">
        <v>274</v>
      </c>
      <c r="D807">
        <v>134</v>
      </c>
      <c r="E807">
        <f>IF(OR(characteristics_experiment_data[[#This Row],[cost]]="",characteristics_experiment_data[[#This Row],[time]]&gt;20000),20000,characteristics_experiment_data[[#This Row],[time]])</f>
        <v>134</v>
      </c>
    </row>
    <row r="808" spans="1:5" x14ac:dyDescent="0.25">
      <c r="A808" s="1" t="s">
        <v>25</v>
      </c>
      <c r="B808" s="1" t="s">
        <v>62</v>
      </c>
      <c r="C808">
        <v>290</v>
      </c>
      <c r="D808">
        <v>57</v>
      </c>
      <c r="E808">
        <f>IF(OR(characteristics_experiment_data[[#This Row],[cost]]="",characteristics_experiment_data[[#This Row],[time]]&gt;20000),20000,characteristics_experiment_data[[#This Row],[time]])</f>
        <v>57</v>
      </c>
    </row>
    <row r="809" spans="1:5" x14ac:dyDescent="0.25">
      <c r="A809" s="1" t="s">
        <v>25</v>
      </c>
      <c r="B809" s="1" t="s">
        <v>62</v>
      </c>
      <c r="C809">
        <v>372</v>
      </c>
      <c r="D809">
        <v>56</v>
      </c>
      <c r="E809">
        <f>IF(OR(characteristics_experiment_data[[#This Row],[cost]]="",characteristics_experiment_data[[#This Row],[time]]&gt;20000),20000,characteristics_experiment_data[[#This Row],[time]])</f>
        <v>56</v>
      </c>
    </row>
    <row r="810" spans="1:5" x14ac:dyDescent="0.25">
      <c r="A810" s="1" t="s">
        <v>25</v>
      </c>
      <c r="B810" s="1" t="s">
        <v>62</v>
      </c>
      <c r="C810">
        <v>330</v>
      </c>
      <c r="D810">
        <v>30</v>
      </c>
      <c r="E810">
        <f>IF(OR(characteristics_experiment_data[[#This Row],[cost]]="",characteristics_experiment_data[[#This Row],[time]]&gt;20000),20000,characteristics_experiment_data[[#This Row],[time]])</f>
        <v>30</v>
      </c>
    </row>
    <row r="811" spans="1:5" x14ac:dyDescent="0.25">
      <c r="A811" s="1" t="s">
        <v>25</v>
      </c>
      <c r="B811" s="1" t="s">
        <v>62</v>
      </c>
      <c r="C811">
        <v>293</v>
      </c>
      <c r="D811">
        <v>141</v>
      </c>
      <c r="E811">
        <f>IF(OR(characteristics_experiment_data[[#This Row],[cost]]="",characteristics_experiment_data[[#This Row],[time]]&gt;20000),20000,characteristics_experiment_data[[#This Row],[time]])</f>
        <v>141</v>
      </c>
    </row>
    <row r="812" spans="1:5" x14ac:dyDescent="0.25">
      <c r="A812" s="1" t="s">
        <v>25</v>
      </c>
      <c r="B812" s="1" t="s">
        <v>62</v>
      </c>
      <c r="C812">
        <v>209</v>
      </c>
      <c r="D812">
        <v>30</v>
      </c>
      <c r="E812">
        <f>IF(OR(characteristics_experiment_data[[#This Row],[cost]]="",characteristics_experiment_data[[#This Row],[time]]&gt;20000),20000,characteristics_experiment_data[[#This Row],[time]])</f>
        <v>30</v>
      </c>
    </row>
    <row r="813" spans="1:5" x14ac:dyDescent="0.25">
      <c r="A813" s="1" t="s">
        <v>25</v>
      </c>
      <c r="B813" s="1" t="s">
        <v>62</v>
      </c>
      <c r="C813">
        <v>182</v>
      </c>
      <c r="D813">
        <v>70</v>
      </c>
      <c r="E813">
        <f>IF(OR(characteristics_experiment_data[[#This Row],[cost]]="",characteristics_experiment_data[[#This Row],[time]]&gt;20000),20000,characteristics_experiment_data[[#This Row],[time]])</f>
        <v>70</v>
      </c>
    </row>
    <row r="814" spans="1:5" x14ac:dyDescent="0.25">
      <c r="A814" s="1" t="s">
        <v>25</v>
      </c>
      <c r="B814" s="1" t="s">
        <v>62</v>
      </c>
      <c r="C814">
        <v>325</v>
      </c>
      <c r="D814">
        <v>29</v>
      </c>
      <c r="E814">
        <f>IF(OR(characteristics_experiment_data[[#This Row],[cost]]="",characteristics_experiment_data[[#This Row],[time]]&gt;20000),20000,characteristics_experiment_data[[#This Row],[time]])</f>
        <v>29</v>
      </c>
    </row>
    <row r="815" spans="1:5" x14ac:dyDescent="0.25">
      <c r="A815" s="1" t="s">
        <v>26</v>
      </c>
      <c r="B815" s="1" t="s">
        <v>5</v>
      </c>
      <c r="C815">
        <v>301</v>
      </c>
      <c r="D815">
        <v>262</v>
      </c>
      <c r="E815">
        <f>IF(OR(characteristics_experiment_data[[#This Row],[cost]]="",characteristics_experiment_data[[#This Row],[time]]&gt;20000),20000,characteristics_experiment_data[[#This Row],[time]])</f>
        <v>262</v>
      </c>
    </row>
    <row r="816" spans="1:5" x14ac:dyDescent="0.25">
      <c r="A816" s="1" t="s">
        <v>26</v>
      </c>
      <c r="B816" s="1" t="s">
        <v>5</v>
      </c>
      <c r="C816">
        <v>316</v>
      </c>
      <c r="D816">
        <v>23283</v>
      </c>
      <c r="E816">
        <f>IF(OR(characteristics_experiment_data[[#This Row],[cost]]="",characteristics_experiment_data[[#This Row],[time]]&gt;20000),20000,characteristics_experiment_data[[#This Row],[time]])</f>
        <v>20000</v>
      </c>
    </row>
    <row r="817" spans="1:5" x14ac:dyDescent="0.25">
      <c r="A817" s="1" t="s">
        <v>26</v>
      </c>
      <c r="B817" s="1" t="s">
        <v>5</v>
      </c>
      <c r="C817">
        <v>341</v>
      </c>
      <c r="D817">
        <v>976</v>
      </c>
      <c r="E817">
        <f>IF(OR(characteristics_experiment_data[[#This Row],[cost]]="",characteristics_experiment_data[[#This Row],[time]]&gt;20000),20000,characteristics_experiment_data[[#This Row],[time]])</f>
        <v>976</v>
      </c>
    </row>
    <row r="818" spans="1:5" x14ac:dyDescent="0.25">
      <c r="A818" s="1" t="s">
        <v>26</v>
      </c>
      <c r="B818" s="1" t="s">
        <v>5</v>
      </c>
      <c r="C818">
        <v>450</v>
      </c>
      <c r="D818">
        <v>12071</v>
      </c>
      <c r="E818">
        <f>IF(OR(characteristics_experiment_data[[#This Row],[cost]]="",characteristics_experiment_data[[#This Row],[time]]&gt;20000),20000,characteristics_experiment_data[[#This Row],[time]])</f>
        <v>12071</v>
      </c>
    </row>
    <row r="819" spans="1:5" x14ac:dyDescent="0.25">
      <c r="A819" s="1" t="s">
        <v>26</v>
      </c>
      <c r="B819" s="1" t="s">
        <v>5</v>
      </c>
      <c r="C819">
        <v>301</v>
      </c>
      <c r="D819">
        <v>461</v>
      </c>
      <c r="E819">
        <f>IF(OR(characteristics_experiment_data[[#This Row],[cost]]="",characteristics_experiment_data[[#This Row],[time]]&gt;20000),20000,characteristics_experiment_data[[#This Row],[time]])</f>
        <v>461</v>
      </c>
    </row>
    <row r="820" spans="1:5" x14ac:dyDescent="0.25">
      <c r="A820" s="1" t="s">
        <v>26</v>
      </c>
      <c r="B820" s="1" t="s">
        <v>5</v>
      </c>
      <c r="C820">
        <v>368</v>
      </c>
      <c r="D820">
        <v>592</v>
      </c>
      <c r="E820">
        <f>IF(OR(characteristics_experiment_data[[#This Row],[cost]]="",characteristics_experiment_data[[#This Row],[time]]&gt;20000),20000,characteristics_experiment_data[[#This Row],[time]])</f>
        <v>592</v>
      </c>
    </row>
    <row r="821" spans="1:5" x14ac:dyDescent="0.25">
      <c r="A821" s="1" t="s">
        <v>26</v>
      </c>
      <c r="B821" s="1" t="s">
        <v>5</v>
      </c>
      <c r="C821">
        <v>343</v>
      </c>
      <c r="D821">
        <v>7020</v>
      </c>
      <c r="E821">
        <f>IF(OR(characteristics_experiment_data[[#This Row],[cost]]="",characteristics_experiment_data[[#This Row],[time]]&gt;20000),20000,characteristics_experiment_data[[#This Row],[time]])</f>
        <v>7020</v>
      </c>
    </row>
    <row r="822" spans="1:5" x14ac:dyDescent="0.25">
      <c r="A822" s="1" t="s">
        <v>26</v>
      </c>
      <c r="B822" s="1" t="s">
        <v>5</v>
      </c>
      <c r="C822">
        <v>410</v>
      </c>
      <c r="D822">
        <v>9250</v>
      </c>
      <c r="E822">
        <f>IF(OR(characteristics_experiment_data[[#This Row],[cost]]="",characteristics_experiment_data[[#This Row],[time]]&gt;20000),20000,characteristics_experiment_data[[#This Row],[time]])</f>
        <v>9250</v>
      </c>
    </row>
    <row r="823" spans="1:5" x14ac:dyDescent="0.25">
      <c r="A823" s="1" t="s">
        <v>26</v>
      </c>
      <c r="B823" s="1" t="s">
        <v>5</v>
      </c>
      <c r="C823">
        <v>410</v>
      </c>
      <c r="D823">
        <v>596</v>
      </c>
      <c r="E823">
        <f>IF(OR(characteristics_experiment_data[[#This Row],[cost]]="",characteristics_experiment_data[[#This Row],[time]]&gt;20000),20000,characteristics_experiment_data[[#This Row],[time]])</f>
        <v>596</v>
      </c>
    </row>
    <row r="824" spans="1:5" x14ac:dyDescent="0.25">
      <c r="A824" s="1" t="s">
        <v>26</v>
      </c>
      <c r="B824" s="1" t="s">
        <v>5</v>
      </c>
      <c r="C824">
        <v>498</v>
      </c>
      <c r="D824">
        <v>76966</v>
      </c>
      <c r="E824">
        <f>IF(OR(characteristics_experiment_data[[#This Row],[cost]]="",characteristics_experiment_data[[#This Row],[time]]&gt;20000),20000,characteristics_experiment_data[[#This Row],[time]])</f>
        <v>20000</v>
      </c>
    </row>
    <row r="825" spans="1:5" x14ac:dyDescent="0.25">
      <c r="A825" s="1" t="s">
        <v>26</v>
      </c>
      <c r="B825" s="1" t="s">
        <v>65</v>
      </c>
      <c r="C825">
        <v>423</v>
      </c>
      <c r="D825">
        <v>620</v>
      </c>
      <c r="E825">
        <f>IF(OR(characteristics_experiment_data[[#This Row],[cost]]="",characteristics_experiment_data[[#This Row],[time]]&gt;20000),20000,characteristics_experiment_data[[#This Row],[time]])</f>
        <v>620</v>
      </c>
    </row>
    <row r="826" spans="1:5" x14ac:dyDescent="0.25">
      <c r="A826" s="1" t="s">
        <v>26</v>
      </c>
      <c r="B826" s="1" t="s">
        <v>65</v>
      </c>
      <c r="C826">
        <v>365</v>
      </c>
      <c r="D826">
        <v>12</v>
      </c>
      <c r="E826">
        <f>IF(OR(characteristics_experiment_data[[#This Row],[cost]]="",characteristics_experiment_data[[#This Row],[time]]&gt;20000),20000,characteristics_experiment_data[[#This Row],[time]])</f>
        <v>12</v>
      </c>
    </row>
    <row r="827" spans="1:5" x14ac:dyDescent="0.25">
      <c r="A827" s="1" t="s">
        <v>26</v>
      </c>
      <c r="B827" s="1" t="s">
        <v>65</v>
      </c>
      <c r="C827">
        <v>370</v>
      </c>
      <c r="D827">
        <v>54</v>
      </c>
      <c r="E827">
        <f>IF(OR(characteristics_experiment_data[[#This Row],[cost]]="",characteristics_experiment_data[[#This Row],[time]]&gt;20000),20000,characteristics_experiment_data[[#This Row],[time]])</f>
        <v>54</v>
      </c>
    </row>
    <row r="828" spans="1:5" x14ac:dyDescent="0.25">
      <c r="A828" s="1" t="s">
        <v>26</v>
      </c>
      <c r="B828" s="1" t="s">
        <v>65</v>
      </c>
      <c r="C828">
        <v>413</v>
      </c>
      <c r="D828">
        <v>92</v>
      </c>
      <c r="E828">
        <f>IF(OR(characteristics_experiment_data[[#This Row],[cost]]="",characteristics_experiment_data[[#This Row],[time]]&gt;20000),20000,characteristics_experiment_data[[#This Row],[time]])</f>
        <v>92</v>
      </c>
    </row>
    <row r="829" spans="1:5" x14ac:dyDescent="0.25">
      <c r="A829" s="1" t="s">
        <v>26</v>
      </c>
      <c r="B829" s="1" t="s">
        <v>65</v>
      </c>
      <c r="C829">
        <v>324</v>
      </c>
      <c r="D829">
        <v>93</v>
      </c>
      <c r="E829">
        <f>IF(OR(characteristics_experiment_data[[#This Row],[cost]]="",characteristics_experiment_data[[#This Row],[time]]&gt;20000),20000,characteristics_experiment_data[[#This Row],[time]])</f>
        <v>93</v>
      </c>
    </row>
    <row r="830" spans="1:5" x14ac:dyDescent="0.25">
      <c r="A830" s="1" t="s">
        <v>26</v>
      </c>
      <c r="B830" s="1" t="s">
        <v>65</v>
      </c>
      <c r="C830">
        <v>358</v>
      </c>
      <c r="D830">
        <v>21</v>
      </c>
      <c r="E830">
        <f>IF(OR(characteristics_experiment_data[[#This Row],[cost]]="",characteristics_experiment_data[[#This Row],[time]]&gt;20000),20000,characteristics_experiment_data[[#This Row],[time]])</f>
        <v>21</v>
      </c>
    </row>
    <row r="831" spans="1:5" x14ac:dyDescent="0.25">
      <c r="A831" s="1" t="s">
        <v>26</v>
      </c>
      <c r="B831" s="1" t="s">
        <v>65</v>
      </c>
      <c r="C831">
        <v>372</v>
      </c>
      <c r="D831">
        <v>24</v>
      </c>
      <c r="E831">
        <f>IF(OR(characteristics_experiment_data[[#This Row],[cost]]="",characteristics_experiment_data[[#This Row],[time]]&gt;20000),20000,characteristics_experiment_data[[#This Row],[time]])</f>
        <v>24</v>
      </c>
    </row>
    <row r="832" spans="1:5" x14ac:dyDescent="0.25">
      <c r="A832" s="1" t="s">
        <v>26</v>
      </c>
      <c r="B832" s="1" t="s">
        <v>65</v>
      </c>
      <c r="C832">
        <v>393</v>
      </c>
      <c r="D832">
        <v>36</v>
      </c>
      <c r="E832">
        <f>IF(OR(characteristics_experiment_data[[#This Row],[cost]]="",characteristics_experiment_data[[#This Row],[time]]&gt;20000),20000,characteristics_experiment_data[[#This Row],[time]])</f>
        <v>36</v>
      </c>
    </row>
    <row r="833" spans="1:5" x14ac:dyDescent="0.25">
      <c r="A833" s="1" t="s">
        <v>26</v>
      </c>
      <c r="B833" s="1" t="s">
        <v>65</v>
      </c>
      <c r="C833">
        <v>290</v>
      </c>
      <c r="D833">
        <v>41</v>
      </c>
      <c r="E833">
        <f>IF(OR(characteristics_experiment_data[[#This Row],[cost]]="",characteristics_experiment_data[[#This Row],[time]]&gt;20000),20000,characteristics_experiment_data[[#This Row],[time]])</f>
        <v>41</v>
      </c>
    </row>
    <row r="834" spans="1:5" x14ac:dyDescent="0.25">
      <c r="A834" s="1" t="s">
        <v>26</v>
      </c>
      <c r="B834" s="1" t="s">
        <v>65</v>
      </c>
      <c r="C834">
        <v>379</v>
      </c>
      <c r="D834">
        <v>30</v>
      </c>
      <c r="E834">
        <f>IF(OR(characteristics_experiment_data[[#This Row],[cost]]="",characteristics_experiment_data[[#This Row],[time]]&gt;20000),20000,characteristics_experiment_data[[#This Row],[time]])</f>
        <v>30</v>
      </c>
    </row>
    <row r="835" spans="1:5" x14ac:dyDescent="0.25">
      <c r="A835" s="1" t="s">
        <v>26</v>
      </c>
      <c r="B835" s="1" t="s">
        <v>64</v>
      </c>
      <c r="C835">
        <v>382</v>
      </c>
      <c r="D835">
        <v>168</v>
      </c>
      <c r="E835">
        <f>IF(OR(characteristics_experiment_data[[#This Row],[cost]]="",characteristics_experiment_data[[#This Row],[time]]&gt;20000),20000,characteristics_experiment_data[[#This Row],[time]])</f>
        <v>168</v>
      </c>
    </row>
    <row r="836" spans="1:5" x14ac:dyDescent="0.25">
      <c r="A836" s="1" t="s">
        <v>26</v>
      </c>
      <c r="B836" s="1" t="s">
        <v>64</v>
      </c>
      <c r="C836">
        <v>360</v>
      </c>
      <c r="D836">
        <v>159</v>
      </c>
      <c r="E836">
        <f>IF(OR(characteristics_experiment_data[[#This Row],[cost]]="",characteristics_experiment_data[[#This Row],[time]]&gt;20000),20000,characteristics_experiment_data[[#This Row],[time]])</f>
        <v>159</v>
      </c>
    </row>
    <row r="837" spans="1:5" x14ac:dyDescent="0.25">
      <c r="A837" s="1" t="s">
        <v>26</v>
      </c>
      <c r="B837" s="1" t="s">
        <v>64</v>
      </c>
      <c r="C837">
        <v>328</v>
      </c>
      <c r="D837">
        <v>439</v>
      </c>
      <c r="E837">
        <f>IF(OR(characteristics_experiment_data[[#This Row],[cost]]="",characteristics_experiment_data[[#This Row],[time]]&gt;20000),20000,characteristics_experiment_data[[#This Row],[time]])</f>
        <v>439</v>
      </c>
    </row>
    <row r="838" spans="1:5" x14ac:dyDescent="0.25">
      <c r="A838" s="1" t="s">
        <v>26</v>
      </c>
      <c r="B838" s="1" t="s">
        <v>64</v>
      </c>
      <c r="C838">
        <v>351</v>
      </c>
      <c r="D838">
        <v>121</v>
      </c>
      <c r="E838">
        <f>IF(OR(characteristics_experiment_data[[#This Row],[cost]]="",characteristics_experiment_data[[#This Row],[time]]&gt;20000),20000,characteristics_experiment_data[[#This Row],[time]])</f>
        <v>121</v>
      </c>
    </row>
    <row r="839" spans="1:5" x14ac:dyDescent="0.25">
      <c r="A839" s="1" t="s">
        <v>26</v>
      </c>
      <c r="B839" s="1" t="s">
        <v>64</v>
      </c>
      <c r="C839">
        <v>397</v>
      </c>
      <c r="D839">
        <v>107</v>
      </c>
      <c r="E839">
        <f>IF(OR(characteristics_experiment_data[[#This Row],[cost]]="",characteristics_experiment_data[[#This Row],[time]]&gt;20000),20000,characteristics_experiment_data[[#This Row],[time]])</f>
        <v>107</v>
      </c>
    </row>
    <row r="840" spans="1:5" x14ac:dyDescent="0.25">
      <c r="A840" s="1" t="s">
        <v>26</v>
      </c>
      <c r="B840" s="1" t="s">
        <v>64</v>
      </c>
      <c r="C840">
        <v>401</v>
      </c>
      <c r="D840">
        <v>224</v>
      </c>
      <c r="E840">
        <f>IF(OR(characteristics_experiment_data[[#This Row],[cost]]="",characteristics_experiment_data[[#This Row],[time]]&gt;20000),20000,characteristics_experiment_data[[#This Row],[time]])</f>
        <v>224</v>
      </c>
    </row>
    <row r="841" spans="1:5" x14ac:dyDescent="0.25">
      <c r="A841" s="1" t="s">
        <v>26</v>
      </c>
      <c r="B841" s="1" t="s">
        <v>64</v>
      </c>
      <c r="C841">
        <v>427</v>
      </c>
      <c r="D841">
        <v>97</v>
      </c>
      <c r="E841">
        <f>IF(OR(characteristics_experiment_data[[#This Row],[cost]]="",characteristics_experiment_data[[#This Row],[time]]&gt;20000),20000,characteristics_experiment_data[[#This Row],[time]])</f>
        <v>97</v>
      </c>
    </row>
    <row r="842" spans="1:5" x14ac:dyDescent="0.25">
      <c r="A842" s="1" t="s">
        <v>26</v>
      </c>
      <c r="B842" s="1" t="s">
        <v>64</v>
      </c>
      <c r="C842">
        <v>390</v>
      </c>
      <c r="D842">
        <v>13658</v>
      </c>
      <c r="E842">
        <f>IF(OR(characteristics_experiment_data[[#This Row],[cost]]="",characteristics_experiment_data[[#This Row],[time]]&gt;20000),20000,characteristics_experiment_data[[#This Row],[time]])</f>
        <v>13658</v>
      </c>
    </row>
    <row r="843" spans="1:5" x14ac:dyDescent="0.25">
      <c r="A843" s="1" t="s">
        <v>26</v>
      </c>
      <c r="B843" s="1" t="s">
        <v>64</v>
      </c>
      <c r="C843">
        <v>407</v>
      </c>
      <c r="D843">
        <v>325</v>
      </c>
      <c r="E843">
        <f>IF(OR(characteristics_experiment_data[[#This Row],[cost]]="",characteristics_experiment_data[[#This Row],[time]]&gt;20000),20000,characteristics_experiment_data[[#This Row],[time]])</f>
        <v>325</v>
      </c>
    </row>
    <row r="844" spans="1:5" x14ac:dyDescent="0.25">
      <c r="A844" s="1" t="s">
        <v>26</v>
      </c>
      <c r="B844" s="1" t="s">
        <v>64</v>
      </c>
      <c r="C844">
        <v>445</v>
      </c>
      <c r="D844">
        <v>810</v>
      </c>
      <c r="E844">
        <f>IF(OR(characteristics_experiment_data[[#This Row],[cost]]="",characteristics_experiment_data[[#This Row],[time]]&gt;20000),20000,characteristics_experiment_data[[#This Row],[time]])</f>
        <v>810</v>
      </c>
    </row>
    <row r="845" spans="1:5" x14ac:dyDescent="0.25">
      <c r="A845" s="1" t="s">
        <v>26</v>
      </c>
      <c r="B845" s="1" t="s">
        <v>63</v>
      </c>
      <c r="C845">
        <v>358</v>
      </c>
      <c r="D845">
        <v>32</v>
      </c>
      <c r="E845" s="1">
        <f>IF(OR(characteristics_experiment_data[[#This Row],[cost]]="",characteristics_experiment_data[[#This Row],[time]]&gt;20000),20000,characteristics_experiment_data[[#This Row],[time]])</f>
        <v>32</v>
      </c>
    </row>
    <row r="846" spans="1:5" x14ac:dyDescent="0.25">
      <c r="A846" s="1" t="s">
        <v>26</v>
      </c>
      <c r="B846" s="1" t="s">
        <v>63</v>
      </c>
      <c r="C846">
        <v>598</v>
      </c>
      <c r="D846">
        <v>39</v>
      </c>
      <c r="E846" s="1">
        <f>IF(OR(characteristics_experiment_data[[#This Row],[cost]]="",characteristics_experiment_data[[#This Row],[time]]&gt;20000),20000,characteristics_experiment_data[[#This Row],[time]])</f>
        <v>39</v>
      </c>
    </row>
    <row r="847" spans="1:5" x14ac:dyDescent="0.25">
      <c r="A847" s="1" t="s">
        <v>26</v>
      </c>
      <c r="B847" s="1" t="s">
        <v>63</v>
      </c>
      <c r="C847">
        <v>553</v>
      </c>
      <c r="D847">
        <v>37</v>
      </c>
      <c r="E847" s="1">
        <f>IF(OR(characteristics_experiment_data[[#This Row],[cost]]="",characteristics_experiment_data[[#This Row],[time]]&gt;20000),20000,characteristics_experiment_data[[#This Row],[time]])</f>
        <v>37</v>
      </c>
    </row>
    <row r="848" spans="1:5" x14ac:dyDescent="0.25">
      <c r="A848" s="1" t="s">
        <v>26</v>
      </c>
      <c r="B848" s="1" t="s">
        <v>63</v>
      </c>
      <c r="C848">
        <v>449</v>
      </c>
      <c r="D848">
        <v>33</v>
      </c>
      <c r="E848" s="1">
        <f>IF(OR(characteristics_experiment_data[[#This Row],[cost]]="",characteristics_experiment_data[[#This Row],[time]]&gt;20000),20000,characteristics_experiment_data[[#This Row],[time]])</f>
        <v>33</v>
      </c>
    </row>
    <row r="849" spans="1:5" x14ac:dyDescent="0.25">
      <c r="A849" s="1" t="s">
        <v>26</v>
      </c>
      <c r="B849" s="1" t="s">
        <v>63</v>
      </c>
      <c r="C849">
        <v>479</v>
      </c>
      <c r="D849">
        <v>31</v>
      </c>
      <c r="E849" s="1">
        <f>IF(OR(characteristics_experiment_data[[#This Row],[cost]]="",characteristics_experiment_data[[#This Row],[time]]&gt;20000),20000,characteristics_experiment_data[[#This Row],[time]])</f>
        <v>31</v>
      </c>
    </row>
    <row r="850" spans="1:5" x14ac:dyDescent="0.25">
      <c r="A850" s="1" t="s">
        <v>26</v>
      </c>
      <c r="B850" s="1" t="s">
        <v>63</v>
      </c>
      <c r="C850">
        <v>374</v>
      </c>
      <c r="D850">
        <v>23</v>
      </c>
      <c r="E850" s="1">
        <f>IF(OR(characteristics_experiment_data[[#This Row],[cost]]="",characteristics_experiment_data[[#This Row],[time]]&gt;20000),20000,characteristics_experiment_data[[#This Row],[time]])</f>
        <v>23</v>
      </c>
    </row>
    <row r="851" spans="1:5" x14ac:dyDescent="0.25">
      <c r="A851" s="1" t="s">
        <v>26</v>
      </c>
      <c r="B851" s="1" t="s">
        <v>63</v>
      </c>
      <c r="C851">
        <v>376</v>
      </c>
      <c r="D851">
        <v>25</v>
      </c>
      <c r="E851" s="1">
        <f>IF(OR(characteristics_experiment_data[[#This Row],[cost]]="",characteristics_experiment_data[[#This Row],[time]]&gt;20000),20000,characteristics_experiment_data[[#This Row],[time]])</f>
        <v>25</v>
      </c>
    </row>
    <row r="852" spans="1:5" x14ac:dyDescent="0.25">
      <c r="A852" s="1" t="s">
        <v>26</v>
      </c>
      <c r="B852" s="1" t="s">
        <v>63</v>
      </c>
      <c r="C852">
        <v>546</v>
      </c>
      <c r="D852">
        <v>40</v>
      </c>
      <c r="E852" s="1">
        <f>IF(OR(characteristics_experiment_data[[#This Row],[cost]]="",characteristics_experiment_data[[#This Row],[time]]&gt;20000),20000,characteristics_experiment_data[[#This Row],[time]])</f>
        <v>40</v>
      </c>
    </row>
    <row r="853" spans="1:5" x14ac:dyDescent="0.25">
      <c r="A853" s="1" t="s">
        <v>26</v>
      </c>
      <c r="B853" s="1" t="s">
        <v>63</v>
      </c>
      <c r="C853">
        <v>392</v>
      </c>
      <c r="D853">
        <v>20</v>
      </c>
      <c r="E853" s="1">
        <f>IF(OR(characteristics_experiment_data[[#This Row],[cost]]="",characteristics_experiment_data[[#This Row],[time]]&gt;20000),20000,characteristics_experiment_data[[#This Row],[time]])</f>
        <v>20</v>
      </c>
    </row>
    <row r="854" spans="1:5" x14ac:dyDescent="0.25">
      <c r="A854" s="1" t="s">
        <v>26</v>
      </c>
      <c r="B854" s="1" t="s">
        <v>63</v>
      </c>
      <c r="C854">
        <v>535</v>
      </c>
      <c r="D854">
        <v>37</v>
      </c>
      <c r="E854" s="1">
        <f>IF(OR(characteristics_experiment_data[[#This Row],[cost]]="",characteristics_experiment_data[[#This Row],[time]]&gt;20000),20000,characteristics_experiment_data[[#This Row],[time]])</f>
        <v>37</v>
      </c>
    </row>
    <row r="855" spans="1:5" x14ac:dyDescent="0.25">
      <c r="A855" s="1" t="s">
        <v>26</v>
      </c>
      <c r="B855" s="1" t="s">
        <v>62</v>
      </c>
      <c r="C855">
        <v>520</v>
      </c>
      <c r="D855">
        <v>48</v>
      </c>
      <c r="E855">
        <f>IF(OR(characteristics_experiment_data[[#This Row],[cost]]="",characteristics_experiment_data[[#This Row],[time]]&gt;20000),20000,characteristics_experiment_data[[#This Row],[time]])</f>
        <v>48</v>
      </c>
    </row>
    <row r="856" spans="1:5" x14ac:dyDescent="0.25">
      <c r="A856" s="1" t="s">
        <v>26</v>
      </c>
      <c r="B856" s="1" t="s">
        <v>62</v>
      </c>
      <c r="C856">
        <v>444</v>
      </c>
      <c r="D856">
        <v>595</v>
      </c>
      <c r="E856">
        <f>IF(OR(characteristics_experiment_data[[#This Row],[cost]]="",characteristics_experiment_data[[#This Row],[time]]&gt;20000),20000,characteristics_experiment_data[[#This Row],[time]])</f>
        <v>595</v>
      </c>
    </row>
    <row r="857" spans="1:5" x14ac:dyDescent="0.25">
      <c r="A857" s="1" t="s">
        <v>26</v>
      </c>
      <c r="B857" s="1" t="s">
        <v>62</v>
      </c>
      <c r="C857">
        <v>494</v>
      </c>
      <c r="D857">
        <v>58</v>
      </c>
      <c r="E857">
        <f>IF(OR(characteristics_experiment_data[[#This Row],[cost]]="",characteristics_experiment_data[[#This Row],[time]]&gt;20000),20000,characteristics_experiment_data[[#This Row],[time]])</f>
        <v>58</v>
      </c>
    </row>
    <row r="858" spans="1:5" x14ac:dyDescent="0.25">
      <c r="A858" s="1" t="s">
        <v>26</v>
      </c>
      <c r="B858" s="1" t="s">
        <v>62</v>
      </c>
      <c r="C858">
        <v>404</v>
      </c>
      <c r="D858">
        <v>49</v>
      </c>
      <c r="E858">
        <f>IF(OR(characteristics_experiment_data[[#This Row],[cost]]="",characteristics_experiment_data[[#This Row],[time]]&gt;20000),20000,characteristics_experiment_data[[#This Row],[time]])</f>
        <v>49</v>
      </c>
    </row>
    <row r="859" spans="1:5" x14ac:dyDescent="0.25">
      <c r="A859" s="1" t="s">
        <v>26</v>
      </c>
      <c r="B859" s="1" t="s">
        <v>62</v>
      </c>
      <c r="C859">
        <v>380</v>
      </c>
      <c r="D859">
        <v>47</v>
      </c>
      <c r="E859">
        <f>IF(OR(characteristics_experiment_data[[#This Row],[cost]]="",characteristics_experiment_data[[#This Row],[time]]&gt;20000),20000,characteristics_experiment_data[[#This Row],[time]])</f>
        <v>47</v>
      </c>
    </row>
    <row r="860" spans="1:5" x14ac:dyDescent="0.25">
      <c r="A860" s="1" t="s">
        <v>26</v>
      </c>
      <c r="B860" s="1" t="s">
        <v>62</v>
      </c>
      <c r="C860">
        <v>399</v>
      </c>
      <c r="D860">
        <v>59</v>
      </c>
      <c r="E860">
        <f>IF(OR(characteristics_experiment_data[[#This Row],[cost]]="",characteristics_experiment_data[[#This Row],[time]]&gt;20000),20000,characteristics_experiment_data[[#This Row],[time]])</f>
        <v>59</v>
      </c>
    </row>
    <row r="861" spans="1:5" x14ac:dyDescent="0.25">
      <c r="A861" s="1" t="s">
        <v>26</v>
      </c>
      <c r="B861" s="1" t="s">
        <v>62</v>
      </c>
      <c r="C861">
        <v>408</v>
      </c>
      <c r="D861">
        <v>90</v>
      </c>
      <c r="E861">
        <f>IF(OR(characteristics_experiment_data[[#This Row],[cost]]="",characteristics_experiment_data[[#This Row],[time]]&gt;20000),20000,characteristics_experiment_data[[#This Row],[time]])</f>
        <v>90</v>
      </c>
    </row>
    <row r="862" spans="1:5" x14ac:dyDescent="0.25">
      <c r="A862" s="1" t="s">
        <v>26</v>
      </c>
      <c r="B862" s="1" t="s">
        <v>62</v>
      </c>
      <c r="C862">
        <v>404</v>
      </c>
      <c r="D862">
        <v>95</v>
      </c>
      <c r="E862">
        <f>IF(OR(characteristics_experiment_data[[#This Row],[cost]]="",characteristics_experiment_data[[#This Row],[time]]&gt;20000),20000,characteristics_experiment_data[[#This Row],[time]])</f>
        <v>95</v>
      </c>
    </row>
    <row r="863" spans="1:5" x14ac:dyDescent="0.25">
      <c r="A863" s="1" t="s">
        <v>26</v>
      </c>
      <c r="B863" s="1" t="s">
        <v>62</v>
      </c>
      <c r="C863">
        <v>409</v>
      </c>
      <c r="D863">
        <v>63</v>
      </c>
      <c r="E863">
        <f>IF(OR(characteristics_experiment_data[[#This Row],[cost]]="",characteristics_experiment_data[[#This Row],[time]]&gt;20000),20000,characteristics_experiment_data[[#This Row],[time]])</f>
        <v>63</v>
      </c>
    </row>
    <row r="864" spans="1:5" x14ac:dyDescent="0.25">
      <c r="A864" s="1" t="s">
        <v>26</v>
      </c>
      <c r="B864" s="1" t="s">
        <v>62</v>
      </c>
      <c r="C864">
        <v>368</v>
      </c>
      <c r="D864">
        <v>52</v>
      </c>
      <c r="E864">
        <f>IF(OR(characteristics_experiment_data[[#This Row],[cost]]="",characteristics_experiment_data[[#This Row],[time]]&gt;20000),20000,characteristics_experiment_data[[#This Row],[time]])</f>
        <v>52</v>
      </c>
    </row>
    <row r="865" spans="1:5" x14ac:dyDescent="0.25">
      <c r="A865" s="1" t="s">
        <v>27</v>
      </c>
      <c r="B865" s="1" t="s">
        <v>5</v>
      </c>
      <c r="C865">
        <v>547</v>
      </c>
      <c r="D865">
        <v>13081</v>
      </c>
      <c r="E865">
        <f>IF(OR(characteristics_experiment_data[[#This Row],[cost]]="",characteristics_experiment_data[[#This Row],[time]]&gt;20000),20000,characteristics_experiment_data[[#This Row],[time]])</f>
        <v>13081</v>
      </c>
    </row>
    <row r="866" spans="1:5" x14ac:dyDescent="0.25">
      <c r="A866" s="1" t="s">
        <v>27</v>
      </c>
      <c r="B866" s="1" t="s">
        <v>5</v>
      </c>
      <c r="C866">
        <v>465</v>
      </c>
      <c r="D866">
        <v>1450</v>
      </c>
      <c r="E866">
        <f>IF(OR(characteristics_experiment_data[[#This Row],[cost]]="",characteristics_experiment_data[[#This Row],[time]]&gt;20000),20000,characteristics_experiment_data[[#This Row],[time]])</f>
        <v>1450</v>
      </c>
    </row>
    <row r="867" spans="1:5" x14ac:dyDescent="0.25">
      <c r="A867" s="1" t="s">
        <v>27</v>
      </c>
      <c r="B867" s="1" t="s">
        <v>5</v>
      </c>
      <c r="D867">
        <v>123568</v>
      </c>
      <c r="E867">
        <f>IF(OR(characteristics_experiment_data[[#This Row],[cost]]="",characteristics_experiment_data[[#This Row],[time]]&gt;20000),20000,characteristics_experiment_data[[#This Row],[time]])</f>
        <v>20000</v>
      </c>
    </row>
    <row r="868" spans="1:5" x14ac:dyDescent="0.25">
      <c r="A868" s="1" t="s">
        <v>27</v>
      </c>
      <c r="B868" s="1" t="s">
        <v>5</v>
      </c>
      <c r="C868">
        <v>479</v>
      </c>
      <c r="D868">
        <v>32588</v>
      </c>
      <c r="E868">
        <f>IF(OR(characteristics_experiment_data[[#This Row],[cost]]="",characteristics_experiment_data[[#This Row],[time]]&gt;20000),20000,characteristics_experiment_data[[#This Row],[time]])</f>
        <v>20000</v>
      </c>
    </row>
    <row r="869" spans="1:5" x14ac:dyDescent="0.25">
      <c r="A869" s="1" t="s">
        <v>27</v>
      </c>
      <c r="B869" s="1" t="s">
        <v>5</v>
      </c>
      <c r="C869">
        <v>384</v>
      </c>
      <c r="D869">
        <v>8978</v>
      </c>
      <c r="E869">
        <f>IF(OR(characteristics_experiment_data[[#This Row],[cost]]="",characteristics_experiment_data[[#This Row],[time]]&gt;20000),20000,characteristics_experiment_data[[#This Row],[time]])</f>
        <v>8978</v>
      </c>
    </row>
    <row r="870" spans="1:5" x14ac:dyDescent="0.25">
      <c r="A870" s="1" t="s">
        <v>27</v>
      </c>
      <c r="B870" s="1" t="s">
        <v>5</v>
      </c>
      <c r="C870">
        <v>301</v>
      </c>
      <c r="D870">
        <v>9057</v>
      </c>
      <c r="E870">
        <f>IF(OR(characteristics_experiment_data[[#This Row],[cost]]="",characteristics_experiment_data[[#This Row],[time]]&gt;20000),20000,characteristics_experiment_data[[#This Row],[time]])</f>
        <v>9057</v>
      </c>
    </row>
    <row r="871" spans="1:5" x14ac:dyDescent="0.25">
      <c r="A871" s="1" t="s">
        <v>27</v>
      </c>
      <c r="B871" s="1" t="s">
        <v>5</v>
      </c>
      <c r="C871">
        <v>478</v>
      </c>
      <c r="D871">
        <v>8328</v>
      </c>
      <c r="E871">
        <f>IF(OR(characteristics_experiment_data[[#This Row],[cost]]="",characteristics_experiment_data[[#This Row],[time]]&gt;20000),20000,characteristics_experiment_data[[#This Row],[time]])</f>
        <v>8328</v>
      </c>
    </row>
    <row r="872" spans="1:5" x14ac:dyDescent="0.25">
      <c r="A872" s="1" t="s">
        <v>27</v>
      </c>
      <c r="B872" s="1" t="s">
        <v>5</v>
      </c>
      <c r="C872">
        <v>434</v>
      </c>
      <c r="D872">
        <v>33719</v>
      </c>
      <c r="E872">
        <f>IF(OR(characteristics_experiment_data[[#This Row],[cost]]="",characteristics_experiment_data[[#This Row],[time]]&gt;20000),20000,characteristics_experiment_data[[#This Row],[time]])</f>
        <v>20000</v>
      </c>
    </row>
    <row r="873" spans="1:5" x14ac:dyDescent="0.25">
      <c r="A873" s="1" t="s">
        <v>27</v>
      </c>
      <c r="B873" s="1" t="s">
        <v>5</v>
      </c>
      <c r="D873">
        <v>123521</v>
      </c>
      <c r="E873">
        <f>IF(OR(characteristics_experiment_data[[#This Row],[cost]]="",characteristics_experiment_data[[#This Row],[time]]&gt;20000),20000,characteristics_experiment_data[[#This Row],[time]])</f>
        <v>20000</v>
      </c>
    </row>
    <row r="874" spans="1:5" x14ac:dyDescent="0.25">
      <c r="A874" s="1" t="s">
        <v>27</v>
      </c>
      <c r="B874" s="1" t="s">
        <v>5</v>
      </c>
      <c r="C874">
        <v>417</v>
      </c>
      <c r="D874">
        <v>57019</v>
      </c>
      <c r="E874">
        <f>IF(OR(characteristics_experiment_data[[#This Row],[cost]]="",characteristics_experiment_data[[#This Row],[time]]&gt;20000),20000,characteristics_experiment_data[[#This Row],[time]])</f>
        <v>20000</v>
      </c>
    </row>
    <row r="875" spans="1:5" x14ac:dyDescent="0.25">
      <c r="A875" s="1" t="s">
        <v>27</v>
      </c>
      <c r="B875" s="1" t="s">
        <v>65</v>
      </c>
      <c r="C875">
        <v>376</v>
      </c>
      <c r="D875">
        <v>321</v>
      </c>
      <c r="E875">
        <f>IF(OR(characteristics_experiment_data[[#This Row],[cost]]="",characteristics_experiment_data[[#This Row],[time]]&gt;20000),20000,characteristics_experiment_data[[#This Row],[time]])</f>
        <v>321</v>
      </c>
    </row>
    <row r="876" spans="1:5" x14ac:dyDescent="0.25">
      <c r="A876" s="1" t="s">
        <v>27</v>
      </c>
      <c r="B876" s="1" t="s">
        <v>65</v>
      </c>
      <c r="C876">
        <v>518</v>
      </c>
      <c r="D876">
        <v>307</v>
      </c>
      <c r="E876">
        <f>IF(OR(characteristics_experiment_data[[#This Row],[cost]]="",characteristics_experiment_data[[#This Row],[time]]&gt;20000),20000,characteristics_experiment_data[[#This Row],[time]])</f>
        <v>307</v>
      </c>
    </row>
    <row r="877" spans="1:5" x14ac:dyDescent="0.25">
      <c r="A877" s="1" t="s">
        <v>27</v>
      </c>
      <c r="B877" s="1" t="s">
        <v>65</v>
      </c>
      <c r="C877">
        <v>476</v>
      </c>
      <c r="D877">
        <v>14971</v>
      </c>
      <c r="E877">
        <f>IF(OR(characteristics_experiment_data[[#This Row],[cost]]="",characteristics_experiment_data[[#This Row],[time]]&gt;20000),20000,characteristics_experiment_data[[#This Row],[time]])</f>
        <v>14971</v>
      </c>
    </row>
    <row r="878" spans="1:5" x14ac:dyDescent="0.25">
      <c r="A878" s="1" t="s">
        <v>27</v>
      </c>
      <c r="B878" s="1" t="s">
        <v>65</v>
      </c>
      <c r="C878">
        <v>518</v>
      </c>
      <c r="D878">
        <v>1511</v>
      </c>
      <c r="E878">
        <f>IF(OR(characteristics_experiment_data[[#This Row],[cost]]="",characteristics_experiment_data[[#This Row],[time]]&gt;20000),20000,characteristics_experiment_data[[#This Row],[time]])</f>
        <v>1511</v>
      </c>
    </row>
    <row r="879" spans="1:5" x14ac:dyDescent="0.25">
      <c r="A879" s="1" t="s">
        <v>27</v>
      </c>
      <c r="B879" s="1" t="s">
        <v>65</v>
      </c>
      <c r="C879">
        <v>566</v>
      </c>
      <c r="D879">
        <v>1526</v>
      </c>
      <c r="E879">
        <f>IF(OR(characteristics_experiment_data[[#This Row],[cost]]="",characteristics_experiment_data[[#This Row],[time]]&gt;20000),20000,characteristics_experiment_data[[#This Row],[time]])</f>
        <v>1526</v>
      </c>
    </row>
    <row r="880" spans="1:5" x14ac:dyDescent="0.25">
      <c r="A880" s="1" t="s">
        <v>27</v>
      </c>
      <c r="B880" s="1" t="s">
        <v>65</v>
      </c>
      <c r="C880">
        <v>429</v>
      </c>
      <c r="D880">
        <v>937</v>
      </c>
      <c r="E880">
        <f>IF(OR(characteristics_experiment_data[[#This Row],[cost]]="",characteristics_experiment_data[[#This Row],[time]]&gt;20000),20000,characteristics_experiment_data[[#This Row],[time]])</f>
        <v>937</v>
      </c>
    </row>
    <row r="881" spans="1:5" x14ac:dyDescent="0.25">
      <c r="A881" s="1" t="s">
        <v>27</v>
      </c>
      <c r="B881" s="1" t="s">
        <v>65</v>
      </c>
      <c r="C881">
        <v>516</v>
      </c>
      <c r="D881">
        <v>7690</v>
      </c>
      <c r="E881">
        <f>IF(OR(characteristics_experiment_data[[#This Row],[cost]]="",characteristics_experiment_data[[#This Row],[time]]&gt;20000),20000,characteristics_experiment_data[[#This Row],[time]])</f>
        <v>7690</v>
      </c>
    </row>
    <row r="882" spans="1:5" x14ac:dyDescent="0.25">
      <c r="A882" s="1" t="s">
        <v>27</v>
      </c>
      <c r="B882" s="1" t="s">
        <v>65</v>
      </c>
      <c r="C882">
        <v>476</v>
      </c>
      <c r="D882">
        <v>1935</v>
      </c>
      <c r="E882">
        <f>IF(OR(characteristics_experiment_data[[#This Row],[cost]]="",characteristics_experiment_data[[#This Row],[time]]&gt;20000),20000,characteristics_experiment_data[[#This Row],[time]])</f>
        <v>1935</v>
      </c>
    </row>
    <row r="883" spans="1:5" x14ac:dyDescent="0.25">
      <c r="A883" s="1" t="s">
        <v>27</v>
      </c>
      <c r="B883" s="1" t="s">
        <v>65</v>
      </c>
      <c r="C883">
        <v>428</v>
      </c>
      <c r="D883">
        <v>740</v>
      </c>
      <c r="E883">
        <f>IF(OR(characteristics_experiment_data[[#This Row],[cost]]="",characteristics_experiment_data[[#This Row],[time]]&gt;20000),20000,characteristics_experiment_data[[#This Row],[time]])</f>
        <v>740</v>
      </c>
    </row>
    <row r="884" spans="1:5" x14ac:dyDescent="0.25">
      <c r="A884" s="1" t="s">
        <v>27</v>
      </c>
      <c r="B884" s="1" t="s">
        <v>65</v>
      </c>
      <c r="C884">
        <v>406</v>
      </c>
      <c r="D884">
        <v>1372</v>
      </c>
      <c r="E884">
        <f>IF(OR(characteristics_experiment_data[[#This Row],[cost]]="",characteristics_experiment_data[[#This Row],[time]]&gt;20000),20000,characteristics_experiment_data[[#This Row],[time]])</f>
        <v>1372</v>
      </c>
    </row>
    <row r="885" spans="1:5" x14ac:dyDescent="0.25">
      <c r="A885" s="1" t="s">
        <v>27</v>
      </c>
      <c r="B885" s="1" t="s">
        <v>64</v>
      </c>
      <c r="C885">
        <v>475</v>
      </c>
      <c r="D885">
        <v>203</v>
      </c>
      <c r="E885">
        <f>IF(OR(characteristics_experiment_data[[#This Row],[cost]]="",characteristics_experiment_data[[#This Row],[time]]&gt;20000),20000,characteristics_experiment_data[[#This Row],[time]])</f>
        <v>203</v>
      </c>
    </row>
    <row r="886" spans="1:5" x14ac:dyDescent="0.25">
      <c r="A886" s="1" t="s">
        <v>27</v>
      </c>
      <c r="B886" s="1" t="s">
        <v>64</v>
      </c>
      <c r="C886">
        <v>545</v>
      </c>
      <c r="D886">
        <v>5503</v>
      </c>
      <c r="E886">
        <f>IF(OR(characteristics_experiment_data[[#This Row],[cost]]="",characteristics_experiment_data[[#This Row],[time]]&gt;20000),20000,characteristics_experiment_data[[#This Row],[time]])</f>
        <v>5503</v>
      </c>
    </row>
    <row r="887" spans="1:5" x14ac:dyDescent="0.25">
      <c r="A887" s="1" t="s">
        <v>27</v>
      </c>
      <c r="B887" s="1" t="s">
        <v>64</v>
      </c>
      <c r="C887">
        <v>479</v>
      </c>
      <c r="D887">
        <v>274</v>
      </c>
      <c r="E887">
        <f>IF(OR(characteristics_experiment_data[[#This Row],[cost]]="",characteristics_experiment_data[[#This Row],[time]]&gt;20000),20000,characteristics_experiment_data[[#This Row],[time]])</f>
        <v>274</v>
      </c>
    </row>
    <row r="888" spans="1:5" x14ac:dyDescent="0.25">
      <c r="A888" s="1" t="s">
        <v>27</v>
      </c>
      <c r="B888" s="1" t="s">
        <v>64</v>
      </c>
      <c r="C888">
        <v>535</v>
      </c>
      <c r="D888">
        <v>195</v>
      </c>
      <c r="E888">
        <f>IF(OR(characteristics_experiment_data[[#This Row],[cost]]="",characteristics_experiment_data[[#This Row],[time]]&gt;20000),20000,characteristics_experiment_data[[#This Row],[time]])</f>
        <v>195</v>
      </c>
    </row>
    <row r="889" spans="1:5" x14ac:dyDescent="0.25">
      <c r="A889" s="1" t="s">
        <v>27</v>
      </c>
      <c r="B889" s="1" t="s">
        <v>64</v>
      </c>
      <c r="C889">
        <v>499</v>
      </c>
      <c r="D889">
        <v>2722</v>
      </c>
      <c r="E889">
        <f>IF(OR(characteristics_experiment_data[[#This Row],[cost]]="",characteristics_experiment_data[[#This Row],[time]]&gt;20000),20000,characteristics_experiment_data[[#This Row],[time]])</f>
        <v>2722</v>
      </c>
    </row>
    <row r="890" spans="1:5" x14ac:dyDescent="0.25">
      <c r="A890" s="1" t="s">
        <v>27</v>
      </c>
      <c r="B890" s="1" t="s">
        <v>64</v>
      </c>
      <c r="C890">
        <v>441</v>
      </c>
      <c r="D890">
        <v>182</v>
      </c>
      <c r="E890">
        <f>IF(OR(characteristics_experiment_data[[#This Row],[cost]]="",characteristics_experiment_data[[#This Row],[time]]&gt;20000),20000,characteristics_experiment_data[[#This Row],[time]])</f>
        <v>182</v>
      </c>
    </row>
    <row r="891" spans="1:5" x14ac:dyDescent="0.25">
      <c r="A891" s="1" t="s">
        <v>27</v>
      </c>
      <c r="B891" s="1" t="s">
        <v>64</v>
      </c>
      <c r="C891">
        <v>534</v>
      </c>
      <c r="D891">
        <v>1606</v>
      </c>
      <c r="E891">
        <f>IF(OR(characteristics_experiment_data[[#This Row],[cost]]="",characteristics_experiment_data[[#This Row],[time]]&gt;20000),20000,characteristics_experiment_data[[#This Row],[time]])</f>
        <v>1606</v>
      </c>
    </row>
    <row r="892" spans="1:5" x14ac:dyDescent="0.25">
      <c r="A892" s="1" t="s">
        <v>27</v>
      </c>
      <c r="B892" s="1" t="s">
        <v>64</v>
      </c>
      <c r="C892">
        <v>493</v>
      </c>
      <c r="D892">
        <v>165</v>
      </c>
      <c r="E892">
        <f>IF(OR(characteristics_experiment_data[[#This Row],[cost]]="",characteristics_experiment_data[[#This Row],[time]]&gt;20000),20000,characteristics_experiment_data[[#This Row],[time]])</f>
        <v>165</v>
      </c>
    </row>
    <row r="893" spans="1:5" x14ac:dyDescent="0.25">
      <c r="A893" s="1" t="s">
        <v>27</v>
      </c>
      <c r="B893" s="1" t="s">
        <v>64</v>
      </c>
      <c r="C893">
        <v>492</v>
      </c>
      <c r="D893">
        <v>802</v>
      </c>
      <c r="E893">
        <f>IF(OR(characteristics_experiment_data[[#This Row],[cost]]="",characteristics_experiment_data[[#This Row],[time]]&gt;20000),20000,characteristics_experiment_data[[#This Row],[time]])</f>
        <v>802</v>
      </c>
    </row>
    <row r="894" spans="1:5" x14ac:dyDescent="0.25">
      <c r="A894" s="1" t="s">
        <v>27</v>
      </c>
      <c r="B894" s="1" t="s">
        <v>64</v>
      </c>
      <c r="C894">
        <v>427</v>
      </c>
      <c r="D894">
        <v>241</v>
      </c>
      <c r="E894">
        <f>IF(OR(characteristics_experiment_data[[#This Row],[cost]]="",characteristics_experiment_data[[#This Row],[time]]&gt;20000),20000,characteristics_experiment_data[[#This Row],[time]])</f>
        <v>241</v>
      </c>
    </row>
    <row r="895" spans="1:5" x14ac:dyDescent="0.25">
      <c r="A895" s="1" t="s">
        <v>27</v>
      </c>
      <c r="B895" s="1" t="s">
        <v>63</v>
      </c>
      <c r="C895">
        <v>572</v>
      </c>
      <c r="D895">
        <v>31</v>
      </c>
      <c r="E895" s="1">
        <f>IF(OR(characteristics_experiment_data[[#This Row],[cost]]="",characteristics_experiment_data[[#This Row],[time]]&gt;20000),20000,characteristics_experiment_data[[#This Row],[time]])</f>
        <v>31</v>
      </c>
    </row>
    <row r="896" spans="1:5" x14ac:dyDescent="0.25">
      <c r="A896" s="1" t="s">
        <v>27</v>
      </c>
      <c r="B896" s="1" t="s">
        <v>63</v>
      </c>
      <c r="C896">
        <v>509</v>
      </c>
      <c r="D896">
        <v>30</v>
      </c>
      <c r="E896" s="1">
        <f>IF(OR(characteristics_experiment_data[[#This Row],[cost]]="",characteristics_experiment_data[[#This Row],[time]]&gt;20000),20000,characteristics_experiment_data[[#This Row],[time]])</f>
        <v>30</v>
      </c>
    </row>
    <row r="897" spans="1:5" x14ac:dyDescent="0.25">
      <c r="A897" s="1" t="s">
        <v>27</v>
      </c>
      <c r="B897" s="1" t="s">
        <v>63</v>
      </c>
      <c r="C897">
        <v>600</v>
      </c>
      <c r="D897">
        <v>32</v>
      </c>
      <c r="E897" s="1">
        <f>IF(OR(characteristics_experiment_data[[#This Row],[cost]]="",characteristics_experiment_data[[#This Row],[time]]&gt;20000),20000,characteristics_experiment_data[[#This Row],[time]])</f>
        <v>32</v>
      </c>
    </row>
    <row r="898" spans="1:5" x14ac:dyDescent="0.25">
      <c r="A898" s="1" t="s">
        <v>27</v>
      </c>
      <c r="B898" s="1" t="s">
        <v>63</v>
      </c>
      <c r="C898">
        <v>430</v>
      </c>
      <c r="D898">
        <v>23</v>
      </c>
      <c r="E898" s="1">
        <f>IF(OR(characteristics_experiment_data[[#This Row],[cost]]="",characteristics_experiment_data[[#This Row],[time]]&gt;20000),20000,characteristics_experiment_data[[#This Row],[time]])</f>
        <v>23</v>
      </c>
    </row>
    <row r="899" spans="1:5" x14ac:dyDescent="0.25">
      <c r="A899" s="1" t="s">
        <v>27</v>
      </c>
      <c r="B899" s="1" t="s">
        <v>63</v>
      </c>
      <c r="C899">
        <v>653</v>
      </c>
      <c r="D899">
        <v>50</v>
      </c>
      <c r="E899" s="1">
        <f>IF(OR(characteristics_experiment_data[[#This Row],[cost]]="",characteristics_experiment_data[[#This Row],[time]]&gt;20000),20000,characteristics_experiment_data[[#This Row],[time]])</f>
        <v>50</v>
      </c>
    </row>
    <row r="900" spans="1:5" x14ac:dyDescent="0.25">
      <c r="A900" s="1" t="s">
        <v>27</v>
      </c>
      <c r="B900" s="1" t="s">
        <v>63</v>
      </c>
      <c r="C900">
        <v>655</v>
      </c>
      <c r="D900">
        <v>49</v>
      </c>
      <c r="E900" s="1">
        <f>IF(OR(characteristics_experiment_data[[#This Row],[cost]]="",characteristics_experiment_data[[#This Row],[time]]&gt;20000),20000,characteristics_experiment_data[[#This Row],[time]])</f>
        <v>49</v>
      </c>
    </row>
    <row r="901" spans="1:5" x14ac:dyDescent="0.25">
      <c r="A901" s="1" t="s">
        <v>27</v>
      </c>
      <c r="B901" s="1" t="s">
        <v>63</v>
      </c>
      <c r="C901">
        <v>559</v>
      </c>
      <c r="D901">
        <v>28</v>
      </c>
      <c r="E901" s="1">
        <f>IF(OR(characteristics_experiment_data[[#This Row],[cost]]="",characteristics_experiment_data[[#This Row],[time]]&gt;20000),20000,characteristics_experiment_data[[#This Row],[time]])</f>
        <v>28</v>
      </c>
    </row>
    <row r="902" spans="1:5" x14ac:dyDescent="0.25">
      <c r="A902" s="1" t="s">
        <v>27</v>
      </c>
      <c r="B902" s="1" t="s">
        <v>63</v>
      </c>
      <c r="C902">
        <v>533</v>
      </c>
      <c r="D902">
        <v>28</v>
      </c>
      <c r="E902" s="1">
        <f>IF(OR(characteristics_experiment_data[[#This Row],[cost]]="",characteristics_experiment_data[[#This Row],[time]]&gt;20000),20000,characteristics_experiment_data[[#This Row],[time]])</f>
        <v>28</v>
      </c>
    </row>
    <row r="903" spans="1:5" x14ac:dyDescent="0.25">
      <c r="A903" s="1" t="s">
        <v>27</v>
      </c>
      <c r="B903" s="1" t="s">
        <v>63</v>
      </c>
      <c r="C903">
        <v>553</v>
      </c>
      <c r="D903">
        <v>57</v>
      </c>
      <c r="E903" s="1">
        <f>IF(OR(characteristics_experiment_data[[#This Row],[cost]]="",characteristics_experiment_data[[#This Row],[time]]&gt;20000),20000,characteristics_experiment_data[[#This Row],[time]])</f>
        <v>57</v>
      </c>
    </row>
    <row r="904" spans="1:5" x14ac:dyDescent="0.25">
      <c r="A904" s="1" t="s">
        <v>27</v>
      </c>
      <c r="B904" s="1" t="s">
        <v>63</v>
      </c>
      <c r="C904">
        <v>613</v>
      </c>
      <c r="D904">
        <v>29</v>
      </c>
      <c r="E904" s="1">
        <f>IF(OR(characteristics_experiment_data[[#This Row],[cost]]="",characteristics_experiment_data[[#This Row],[time]]&gt;20000),20000,characteristics_experiment_data[[#This Row],[time]])</f>
        <v>29</v>
      </c>
    </row>
    <row r="905" spans="1:5" x14ac:dyDescent="0.25">
      <c r="A905" s="1" t="s">
        <v>27</v>
      </c>
      <c r="B905" s="1" t="s">
        <v>62</v>
      </c>
      <c r="C905">
        <v>437</v>
      </c>
      <c r="D905">
        <v>233</v>
      </c>
      <c r="E905">
        <f>IF(OR(characteristics_experiment_data[[#This Row],[cost]]="",characteristics_experiment_data[[#This Row],[time]]&gt;20000),20000,characteristics_experiment_data[[#This Row],[time]])</f>
        <v>233</v>
      </c>
    </row>
    <row r="906" spans="1:5" x14ac:dyDescent="0.25">
      <c r="A906" s="1" t="s">
        <v>27</v>
      </c>
      <c r="B906" s="1" t="s">
        <v>62</v>
      </c>
      <c r="C906">
        <v>514</v>
      </c>
      <c r="D906">
        <v>75</v>
      </c>
      <c r="E906">
        <f>IF(OR(characteristics_experiment_data[[#This Row],[cost]]="",characteristics_experiment_data[[#This Row],[time]]&gt;20000),20000,characteristics_experiment_data[[#This Row],[time]])</f>
        <v>75</v>
      </c>
    </row>
    <row r="907" spans="1:5" x14ac:dyDescent="0.25">
      <c r="A907" s="1" t="s">
        <v>27</v>
      </c>
      <c r="B907" s="1" t="s">
        <v>62</v>
      </c>
      <c r="C907">
        <v>433</v>
      </c>
      <c r="D907">
        <v>97</v>
      </c>
      <c r="E907">
        <f>IF(OR(characteristics_experiment_data[[#This Row],[cost]]="",characteristics_experiment_data[[#This Row],[time]]&gt;20000),20000,characteristics_experiment_data[[#This Row],[time]])</f>
        <v>97</v>
      </c>
    </row>
    <row r="908" spans="1:5" x14ac:dyDescent="0.25">
      <c r="A908" s="1" t="s">
        <v>27</v>
      </c>
      <c r="B908" s="1" t="s">
        <v>62</v>
      </c>
      <c r="C908">
        <v>528</v>
      </c>
      <c r="D908">
        <v>108</v>
      </c>
      <c r="E908">
        <f>IF(OR(characteristics_experiment_data[[#This Row],[cost]]="",characteristics_experiment_data[[#This Row],[time]]&gt;20000),20000,characteristics_experiment_data[[#This Row],[time]])</f>
        <v>108</v>
      </c>
    </row>
    <row r="909" spans="1:5" x14ac:dyDescent="0.25">
      <c r="A909" s="1" t="s">
        <v>27</v>
      </c>
      <c r="B909" s="1" t="s">
        <v>62</v>
      </c>
      <c r="C909">
        <v>532</v>
      </c>
      <c r="D909">
        <v>68</v>
      </c>
      <c r="E909">
        <f>IF(OR(characteristics_experiment_data[[#This Row],[cost]]="",characteristics_experiment_data[[#This Row],[time]]&gt;20000),20000,characteristics_experiment_data[[#This Row],[time]])</f>
        <v>68</v>
      </c>
    </row>
    <row r="910" spans="1:5" x14ac:dyDescent="0.25">
      <c r="A910" s="1" t="s">
        <v>27</v>
      </c>
      <c r="B910" s="1" t="s">
        <v>62</v>
      </c>
      <c r="C910">
        <v>518</v>
      </c>
      <c r="D910">
        <v>194</v>
      </c>
      <c r="E910">
        <f>IF(OR(characteristics_experiment_data[[#This Row],[cost]]="",characteristics_experiment_data[[#This Row],[time]]&gt;20000),20000,characteristics_experiment_data[[#This Row],[time]])</f>
        <v>194</v>
      </c>
    </row>
    <row r="911" spans="1:5" x14ac:dyDescent="0.25">
      <c r="A911" s="1" t="s">
        <v>27</v>
      </c>
      <c r="B911" s="1" t="s">
        <v>62</v>
      </c>
      <c r="C911">
        <v>505</v>
      </c>
      <c r="D911">
        <v>70</v>
      </c>
      <c r="E911">
        <f>IF(OR(characteristics_experiment_data[[#This Row],[cost]]="",characteristics_experiment_data[[#This Row],[time]]&gt;20000),20000,characteristics_experiment_data[[#This Row],[time]])</f>
        <v>70</v>
      </c>
    </row>
    <row r="912" spans="1:5" x14ac:dyDescent="0.25">
      <c r="A912" s="1" t="s">
        <v>27</v>
      </c>
      <c r="B912" s="1" t="s">
        <v>62</v>
      </c>
      <c r="C912">
        <v>529</v>
      </c>
      <c r="D912">
        <v>99</v>
      </c>
      <c r="E912">
        <f>IF(OR(characteristics_experiment_data[[#This Row],[cost]]="",characteristics_experiment_data[[#This Row],[time]]&gt;20000),20000,characteristics_experiment_data[[#This Row],[time]])</f>
        <v>99</v>
      </c>
    </row>
    <row r="913" spans="1:5" x14ac:dyDescent="0.25">
      <c r="A913" s="1" t="s">
        <v>27</v>
      </c>
      <c r="B913" s="1" t="s">
        <v>62</v>
      </c>
      <c r="C913">
        <v>485</v>
      </c>
      <c r="D913">
        <v>64</v>
      </c>
      <c r="E913">
        <f>IF(OR(characteristics_experiment_data[[#This Row],[cost]]="",characteristics_experiment_data[[#This Row],[time]]&gt;20000),20000,characteristics_experiment_data[[#This Row],[time]])</f>
        <v>64</v>
      </c>
    </row>
    <row r="914" spans="1:5" x14ac:dyDescent="0.25">
      <c r="A914" s="1" t="s">
        <v>27</v>
      </c>
      <c r="B914" s="1" t="s">
        <v>62</v>
      </c>
      <c r="C914">
        <v>470</v>
      </c>
      <c r="D914">
        <v>116</v>
      </c>
      <c r="E914">
        <f>IF(OR(characteristics_experiment_data[[#This Row],[cost]]="",characteristics_experiment_data[[#This Row],[time]]&gt;20000),20000,characteristics_experiment_data[[#This Row],[time]])</f>
        <v>116</v>
      </c>
    </row>
    <row r="915" spans="1:5" x14ac:dyDescent="0.25">
      <c r="A915" s="1" t="s">
        <v>28</v>
      </c>
      <c r="B915" s="1" t="s">
        <v>5</v>
      </c>
      <c r="C915">
        <v>480</v>
      </c>
      <c r="D915">
        <v>793</v>
      </c>
      <c r="E915">
        <f>IF(OR(characteristics_experiment_data[[#This Row],[cost]]="",characteristics_experiment_data[[#This Row],[time]]&gt;20000),20000,characteristics_experiment_data[[#This Row],[time]])</f>
        <v>793</v>
      </c>
    </row>
    <row r="916" spans="1:5" x14ac:dyDescent="0.25">
      <c r="A916" s="1" t="s">
        <v>28</v>
      </c>
      <c r="B916" s="1" t="s">
        <v>5</v>
      </c>
      <c r="C916">
        <v>419</v>
      </c>
      <c r="D916">
        <v>503</v>
      </c>
      <c r="E916">
        <f>IF(OR(characteristics_experiment_data[[#This Row],[cost]]="",characteristics_experiment_data[[#This Row],[time]]&gt;20000),20000,characteristics_experiment_data[[#This Row],[time]])</f>
        <v>503</v>
      </c>
    </row>
    <row r="917" spans="1:5" x14ac:dyDescent="0.25">
      <c r="A917" s="1" t="s">
        <v>28</v>
      </c>
      <c r="B917" s="1" t="s">
        <v>5</v>
      </c>
      <c r="C917">
        <v>475</v>
      </c>
      <c r="D917">
        <v>456</v>
      </c>
      <c r="E917">
        <f>IF(OR(characteristics_experiment_data[[#This Row],[cost]]="",characteristics_experiment_data[[#This Row],[time]]&gt;20000),20000,characteristics_experiment_data[[#This Row],[time]])</f>
        <v>456</v>
      </c>
    </row>
    <row r="918" spans="1:5" x14ac:dyDescent="0.25">
      <c r="A918" s="1" t="s">
        <v>28</v>
      </c>
      <c r="B918" s="1" t="s">
        <v>5</v>
      </c>
      <c r="C918">
        <v>442</v>
      </c>
      <c r="D918">
        <v>2192</v>
      </c>
      <c r="E918">
        <f>IF(OR(characteristics_experiment_data[[#This Row],[cost]]="",characteristics_experiment_data[[#This Row],[time]]&gt;20000),20000,characteristics_experiment_data[[#This Row],[time]])</f>
        <v>2192</v>
      </c>
    </row>
    <row r="919" spans="1:5" x14ac:dyDescent="0.25">
      <c r="A919" s="1" t="s">
        <v>28</v>
      </c>
      <c r="B919" s="1" t="s">
        <v>5</v>
      </c>
      <c r="C919">
        <v>544</v>
      </c>
      <c r="D919">
        <v>5637</v>
      </c>
      <c r="E919">
        <f>IF(OR(characteristics_experiment_data[[#This Row],[cost]]="",characteristics_experiment_data[[#This Row],[time]]&gt;20000),20000,characteristics_experiment_data[[#This Row],[time]])</f>
        <v>5637</v>
      </c>
    </row>
    <row r="920" spans="1:5" x14ac:dyDescent="0.25">
      <c r="A920" s="1" t="s">
        <v>28</v>
      </c>
      <c r="B920" s="1" t="s">
        <v>5</v>
      </c>
      <c r="C920">
        <v>423</v>
      </c>
      <c r="D920">
        <v>659</v>
      </c>
      <c r="E920">
        <f>IF(OR(characteristics_experiment_data[[#This Row],[cost]]="",characteristics_experiment_data[[#This Row],[time]]&gt;20000),20000,characteristics_experiment_data[[#This Row],[time]])</f>
        <v>659</v>
      </c>
    </row>
    <row r="921" spans="1:5" x14ac:dyDescent="0.25">
      <c r="A921" s="1" t="s">
        <v>28</v>
      </c>
      <c r="B921" s="1" t="s">
        <v>5</v>
      </c>
      <c r="C921">
        <v>566</v>
      </c>
      <c r="D921">
        <v>17473</v>
      </c>
      <c r="E921">
        <f>IF(OR(characteristics_experiment_data[[#This Row],[cost]]="",characteristics_experiment_data[[#This Row],[time]]&gt;20000),20000,characteristics_experiment_data[[#This Row],[time]])</f>
        <v>17473</v>
      </c>
    </row>
    <row r="922" spans="1:5" x14ac:dyDescent="0.25">
      <c r="A922" s="1" t="s">
        <v>28</v>
      </c>
      <c r="B922" s="1" t="s">
        <v>5</v>
      </c>
      <c r="C922">
        <v>479</v>
      </c>
      <c r="D922">
        <v>602</v>
      </c>
      <c r="E922">
        <f>IF(OR(characteristics_experiment_data[[#This Row],[cost]]="",characteristics_experiment_data[[#This Row],[time]]&gt;20000),20000,characteristics_experiment_data[[#This Row],[time]])</f>
        <v>602</v>
      </c>
    </row>
    <row r="923" spans="1:5" x14ac:dyDescent="0.25">
      <c r="A923" s="1" t="s">
        <v>28</v>
      </c>
      <c r="B923" s="1" t="s">
        <v>5</v>
      </c>
      <c r="C923">
        <v>500</v>
      </c>
      <c r="D923">
        <v>29087</v>
      </c>
      <c r="E923">
        <f>IF(OR(characteristics_experiment_data[[#This Row],[cost]]="",characteristics_experiment_data[[#This Row],[time]]&gt;20000),20000,characteristics_experiment_data[[#This Row],[time]])</f>
        <v>20000</v>
      </c>
    </row>
    <row r="924" spans="1:5" x14ac:dyDescent="0.25">
      <c r="A924" s="1" t="s">
        <v>28</v>
      </c>
      <c r="B924" s="1" t="s">
        <v>5</v>
      </c>
      <c r="C924">
        <v>599</v>
      </c>
      <c r="D924">
        <v>576</v>
      </c>
      <c r="E924">
        <f>IF(OR(characteristics_experiment_data[[#This Row],[cost]]="",characteristics_experiment_data[[#This Row],[time]]&gt;20000),20000,characteristics_experiment_data[[#This Row],[time]])</f>
        <v>576</v>
      </c>
    </row>
    <row r="925" spans="1:5" x14ac:dyDescent="0.25">
      <c r="A925" s="1" t="s">
        <v>28</v>
      </c>
      <c r="B925" s="1" t="s">
        <v>65</v>
      </c>
      <c r="C925">
        <v>602</v>
      </c>
      <c r="D925">
        <v>2909</v>
      </c>
      <c r="E925">
        <f>IF(OR(characteristics_experiment_data[[#This Row],[cost]]="",characteristics_experiment_data[[#This Row],[time]]&gt;20000),20000,characteristics_experiment_data[[#This Row],[time]])</f>
        <v>2909</v>
      </c>
    </row>
    <row r="926" spans="1:5" x14ac:dyDescent="0.25">
      <c r="A926" s="1" t="s">
        <v>28</v>
      </c>
      <c r="B926" s="1" t="s">
        <v>65</v>
      </c>
      <c r="C926">
        <v>554</v>
      </c>
      <c r="D926">
        <v>17183</v>
      </c>
      <c r="E926">
        <f>IF(OR(characteristics_experiment_data[[#This Row],[cost]]="",characteristics_experiment_data[[#This Row],[time]]&gt;20000),20000,characteristics_experiment_data[[#This Row],[time]])</f>
        <v>17183</v>
      </c>
    </row>
    <row r="927" spans="1:5" x14ac:dyDescent="0.25">
      <c r="A927" s="1" t="s">
        <v>28</v>
      </c>
      <c r="B927" s="1" t="s">
        <v>65</v>
      </c>
      <c r="C927">
        <v>396</v>
      </c>
      <c r="D927">
        <v>8272</v>
      </c>
      <c r="E927">
        <f>IF(OR(characteristics_experiment_data[[#This Row],[cost]]="",characteristics_experiment_data[[#This Row],[time]]&gt;20000),20000,characteristics_experiment_data[[#This Row],[time]])</f>
        <v>8272</v>
      </c>
    </row>
    <row r="928" spans="1:5" x14ac:dyDescent="0.25">
      <c r="A928" s="1" t="s">
        <v>28</v>
      </c>
      <c r="B928" s="1" t="s">
        <v>65</v>
      </c>
      <c r="C928">
        <v>483</v>
      </c>
      <c r="D928">
        <v>7739</v>
      </c>
      <c r="E928">
        <f>IF(OR(characteristics_experiment_data[[#This Row],[cost]]="",characteristics_experiment_data[[#This Row],[time]]&gt;20000),20000,characteristics_experiment_data[[#This Row],[time]])</f>
        <v>7739</v>
      </c>
    </row>
    <row r="929" spans="1:5" x14ac:dyDescent="0.25">
      <c r="A929" s="1" t="s">
        <v>28</v>
      </c>
      <c r="B929" s="1" t="s">
        <v>65</v>
      </c>
      <c r="C929">
        <v>462</v>
      </c>
      <c r="D929">
        <v>1118</v>
      </c>
      <c r="E929">
        <f>IF(OR(characteristics_experiment_data[[#This Row],[cost]]="",characteristics_experiment_data[[#This Row],[time]]&gt;20000),20000,characteristics_experiment_data[[#This Row],[time]])</f>
        <v>1118</v>
      </c>
    </row>
    <row r="930" spans="1:5" x14ac:dyDescent="0.25">
      <c r="A930" s="1" t="s">
        <v>28</v>
      </c>
      <c r="B930" s="1" t="s">
        <v>65</v>
      </c>
      <c r="C930">
        <v>507</v>
      </c>
      <c r="D930">
        <v>6806</v>
      </c>
      <c r="E930">
        <f>IF(OR(characteristics_experiment_data[[#This Row],[cost]]="",characteristics_experiment_data[[#This Row],[time]]&gt;20000),20000,characteristics_experiment_data[[#This Row],[time]])</f>
        <v>6806</v>
      </c>
    </row>
    <row r="931" spans="1:5" x14ac:dyDescent="0.25">
      <c r="A931" s="1" t="s">
        <v>28</v>
      </c>
      <c r="B931" s="1" t="s">
        <v>65</v>
      </c>
      <c r="C931">
        <v>484</v>
      </c>
      <c r="D931">
        <v>1591</v>
      </c>
      <c r="E931">
        <f>IF(OR(characteristics_experiment_data[[#This Row],[cost]]="",characteristics_experiment_data[[#This Row],[time]]&gt;20000),20000,characteristics_experiment_data[[#This Row],[time]])</f>
        <v>1591</v>
      </c>
    </row>
    <row r="932" spans="1:5" x14ac:dyDescent="0.25">
      <c r="A932" s="1" t="s">
        <v>28</v>
      </c>
      <c r="B932" s="1" t="s">
        <v>65</v>
      </c>
      <c r="C932">
        <v>545</v>
      </c>
      <c r="D932">
        <v>2423</v>
      </c>
      <c r="E932">
        <f>IF(OR(characteristics_experiment_data[[#This Row],[cost]]="",characteristics_experiment_data[[#This Row],[time]]&gt;20000),20000,characteristics_experiment_data[[#This Row],[time]])</f>
        <v>2423</v>
      </c>
    </row>
    <row r="933" spans="1:5" x14ac:dyDescent="0.25">
      <c r="A933" s="1" t="s">
        <v>28</v>
      </c>
      <c r="B933" s="1" t="s">
        <v>65</v>
      </c>
      <c r="C933">
        <v>549</v>
      </c>
      <c r="D933">
        <v>3387</v>
      </c>
      <c r="E933">
        <f>IF(OR(characteristics_experiment_data[[#This Row],[cost]]="",characteristics_experiment_data[[#This Row],[time]]&gt;20000),20000,characteristics_experiment_data[[#This Row],[time]])</f>
        <v>3387</v>
      </c>
    </row>
    <row r="934" spans="1:5" x14ac:dyDescent="0.25">
      <c r="A934" s="1" t="s">
        <v>28</v>
      </c>
      <c r="B934" s="1" t="s">
        <v>65</v>
      </c>
      <c r="C934">
        <v>512</v>
      </c>
      <c r="D934">
        <v>732</v>
      </c>
      <c r="E934">
        <f>IF(OR(characteristics_experiment_data[[#This Row],[cost]]="",characteristics_experiment_data[[#This Row],[time]]&gt;20000),20000,characteristics_experiment_data[[#This Row],[time]])</f>
        <v>732</v>
      </c>
    </row>
    <row r="935" spans="1:5" x14ac:dyDescent="0.25">
      <c r="A935" s="1" t="s">
        <v>28</v>
      </c>
      <c r="B935" s="1" t="s">
        <v>64</v>
      </c>
      <c r="C935">
        <v>496</v>
      </c>
      <c r="D935">
        <v>193</v>
      </c>
      <c r="E935">
        <f>IF(OR(characteristics_experiment_data[[#This Row],[cost]]="",characteristics_experiment_data[[#This Row],[time]]&gt;20000),20000,characteristics_experiment_data[[#This Row],[time]])</f>
        <v>193</v>
      </c>
    </row>
    <row r="936" spans="1:5" x14ac:dyDescent="0.25">
      <c r="A936" s="1" t="s">
        <v>28</v>
      </c>
      <c r="B936" s="1" t="s">
        <v>64</v>
      </c>
      <c r="C936">
        <v>542</v>
      </c>
      <c r="D936">
        <v>256</v>
      </c>
      <c r="E936">
        <f>IF(OR(characteristics_experiment_data[[#This Row],[cost]]="",characteristics_experiment_data[[#This Row],[time]]&gt;20000),20000,characteristics_experiment_data[[#This Row],[time]])</f>
        <v>256</v>
      </c>
    </row>
    <row r="937" spans="1:5" x14ac:dyDescent="0.25">
      <c r="A937" s="1" t="s">
        <v>28</v>
      </c>
      <c r="B937" s="1" t="s">
        <v>64</v>
      </c>
      <c r="C937">
        <v>672</v>
      </c>
      <c r="D937">
        <v>734</v>
      </c>
      <c r="E937">
        <f>IF(OR(characteristics_experiment_data[[#This Row],[cost]]="",characteristics_experiment_data[[#This Row],[time]]&gt;20000),20000,characteristics_experiment_data[[#This Row],[time]])</f>
        <v>734</v>
      </c>
    </row>
    <row r="938" spans="1:5" x14ac:dyDescent="0.25">
      <c r="A938" s="1" t="s">
        <v>28</v>
      </c>
      <c r="B938" s="1" t="s">
        <v>64</v>
      </c>
      <c r="C938">
        <v>544</v>
      </c>
      <c r="D938">
        <v>355</v>
      </c>
      <c r="E938">
        <f>IF(OR(characteristics_experiment_data[[#This Row],[cost]]="",characteristics_experiment_data[[#This Row],[time]]&gt;20000),20000,characteristics_experiment_data[[#This Row],[time]])</f>
        <v>355</v>
      </c>
    </row>
    <row r="939" spans="1:5" x14ac:dyDescent="0.25">
      <c r="A939" s="1" t="s">
        <v>28</v>
      </c>
      <c r="B939" s="1" t="s">
        <v>64</v>
      </c>
      <c r="C939">
        <v>577</v>
      </c>
      <c r="D939">
        <v>3210</v>
      </c>
      <c r="E939">
        <f>IF(OR(characteristics_experiment_data[[#This Row],[cost]]="",characteristics_experiment_data[[#This Row],[time]]&gt;20000),20000,characteristics_experiment_data[[#This Row],[time]])</f>
        <v>3210</v>
      </c>
    </row>
    <row r="940" spans="1:5" x14ac:dyDescent="0.25">
      <c r="A940" s="1" t="s">
        <v>28</v>
      </c>
      <c r="B940" s="1" t="s">
        <v>64</v>
      </c>
      <c r="C940">
        <v>477</v>
      </c>
      <c r="D940">
        <v>379</v>
      </c>
      <c r="E940">
        <f>IF(OR(characteristics_experiment_data[[#This Row],[cost]]="",characteristics_experiment_data[[#This Row],[time]]&gt;20000),20000,characteristics_experiment_data[[#This Row],[time]])</f>
        <v>379</v>
      </c>
    </row>
    <row r="941" spans="1:5" x14ac:dyDescent="0.25">
      <c r="A941" s="1" t="s">
        <v>28</v>
      </c>
      <c r="B941" s="1" t="s">
        <v>64</v>
      </c>
      <c r="C941">
        <v>483</v>
      </c>
      <c r="D941">
        <v>333</v>
      </c>
      <c r="E941">
        <f>IF(OR(characteristics_experiment_data[[#This Row],[cost]]="",characteristics_experiment_data[[#This Row],[time]]&gt;20000),20000,characteristics_experiment_data[[#This Row],[time]])</f>
        <v>333</v>
      </c>
    </row>
    <row r="942" spans="1:5" x14ac:dyDescent="0.25">
      <c r="A942" s="1" t="s">
        <v>28</v>
      </c>
      <c r="B942" s="1" t="s">
        <v>64</v>
      </c>
      <c r="C942">
        <v>433</v>
      </c>
      <c r="D942">
        <v>258</v>
      </c>
      <c r="E942">
        <f>IF(OR(characteristics_experiment_data[[#This Row],[cost]]="",characteristics_experiment_data[[#This Row],[time]]&gt;20000),20000,characteristics_experiment_data[[#This Row],[time]])</f>
        <v>258</v>
      </c>
    </row>
    <row r="943" spans="1:5" x14ac:dyDescent="0.25">
      <c r="A943" s="1" t="s">
        <v>28</v>
      </c>
      <c r="B943" s="1" t="s">
        <v>64</v>
      </c>
      <c r="C943">
        <v>469</v>
      </c>
      <c r="D943">
        <v>314</v>
      </c>
      <c r="E943">
        <f>IF(OR(characteristics_experiment_data[[#This Row],[cost]]="",characteristics_experiment_data[[#This Row],[time]]&gt;20000),20000,characteristics_experiment_data[[#This Row],[time]])</f>
        <v>314</v>
      </c>
    </row>
    <row r="944" spans="1:5" x14ac:dyDescent="0.25">
      <c r="A944" s="1" t="s">
        <v>28</v>
      </c>
      <c r="B944" s="1" t="s">
        <v>64</v>
      </c>
      <c r="C944">
        <v>580</v>
      </c>
      <c r="D944">
        <v>5682</v>
      </c>
      <c r="E944">
        <f>IF(OR(characteristics_experiment_data[[#This Row],[cost]]="",characteristics_experiment_data[[#This Row],[time]]&gt;20000),20000,characteristics_experiment_data[[#This Row],[time]])</f>
        <v>5682</v>
      </c>
    </row>
    <row r="945" spans="1:5" x14ac:dyDescent="0.25">
      <c r="A945" s="1" t="s">
        <v>28</v>
      </c>
      <c r="B945" s="1" t="s">
        <v>63</v>
      </c>
      <c r="C945">
        <v>683</v>
      </c>
      <c r="D945">
        <v>39</v>
      </c>
      <c r="E945" s="1">
        <f>IF(OR(characteristics_experiment_data[[#This Row],[cost]]="",characteristics_experiment_data[[#This Row],[time]]&gt;20000),20000,characteristics_experiment_data[[#This Row],[time]])</f>
        <v>39</v>
      </c>
    </row>
    <row r="946" spans="1:5" x14ac:dyDescent="0.25">
      <c r="A946" s="1" t="s">
        <v>28</v>
      </c>
      <c r="B946" s="1" t="s">
        <v>63</v>
      </c>
      <c r="C946">
        <v>567</v>
      </c>
      <c r="D946">
        <v>37</v>
      </c>
      <c r="E946" s="1">
        <f>IF(OR(characteristics_experiment_data[[#This Row],[cost]]="",characteristics_experiment_data[[#This Row],[time]]&gt;20000),20000,characteristics_experiment_data[[#This Row],[time]])</f>
        <v>37</v>
      </c>
    </row>
    <row r="947" spans="1:5" x14ac:dyDescent="0.25">
      <c r="A947" s="1" t="s">
        <v>28</v>
      </c>
      <c r="B947" s="1" t="s">
        <v>63</v>
      </c>
      <c r="C947">
        <v>599</v>
      </c>
      <c r="D947">
        <v>55</v>
      </c>
      <c r="E947" s="1">
        <f>IF(OR(characteristics_experiment_data[[#This Row],[cost]]="",characteristics_experiment_data[[#This Row],[time]]&gt;20000),20000,characteristics_experiment_data[[#This Row],[time]])</f>
        <v>55</v>
      </c>
    </row>
    <row r="948" spans="1:5" x14ac:dyDescent="0.25">
      <c r="A948" s="1" t="s">
        <v>28</v>
      </c>
      <c r="B948" s="1" t="s">
        <v>63</v>
      </c>
      <c r="C948">
        <v>640</v>
      </c>
      <c r="D948">
        <v>28</v>
      </c>
      <c r="E948" s="1">
        <f>IF(OR(characteristics_experiment_data[[#This Row],[cost]]="",characteristics_experiment_data[[#This Row],[time]]&gt;20000),20000,characteristics_experiment_data[[#This Row],[time]])</f>
        <v>28</v>
      </c>
    </row>
    <row r="949" spans="1:5" x14ac:dyDescent="0.25">
      <c r="A949" s="1" t="s">
        <v>28</v>
      </c>
      <c r="B949" s="1" t="s">
        <v>63</v>
      </c>
      <c r="C949">
        <v>616</v>
      </c>
      <c r="D949">
        <v>33</v>
      </c>
      <c r="E949" s="1">
        <f>IF(OR(characteristics_experiment_data[[#This Row],[cost]]="",characteristics_experiment_data[[#This Row],[time]]&gt;20000),20000,characteristics_experiment_data[[#This Row],[time]])</f>
        <v>33</v>
      </c>
    </row>
    <row r="950" spans="1:5" x14ac:dyDescent="0.25">
      <c r="A950" s="1" t="s">
        <v>28</v>
      </c>
      <c r="B950" s="1" t="s">
        <v>63</v>
      </c>
      <c r="C950">
        <v>758</v>
      </c>
      <c r="D950">
        <v>55</v>
      </c>
      <c r="E950" s="1">
        <f>IF(OR(characteristics_experiment_data[[#This Row],[cost]]="",characteristics_experiment_data[[#This Row],[time]]&gt;20000),20000,characteristics_experiment_data[[#This Row],[time]])</f>
        <v>55</v>
      </c>
    </row>
    <row r="951" spans="1:5" x14ac:dyDescent="0.25">
      <c r="A951" s="1" t="s">
        <v>28</v>
      </c>
      <c r="B951" s="1" t="s">
        <v>63</v>
      </c>
      <c r="C951">
        <v>767</v>
      </c>
      <c r="D951">
        <v>52</v>
      </c>
      <c r="E951" s="1">
        <f>IF(OR(characteristics_experiment_data[[#This Row],[cost]]="",characteristics_experiment_data[[#This Row],[time]]&gt;20000),20000,characteristics_experiment_data[[#This Row],[time]])</f>
        <v>52</v>
      </c>
    </row>
    <row r="952" spans="1:5" x14ac:dyDescent="0.25">
      <c r="A952" s="1" t="s">
        <v>28</v>
      </c>
      <c r="B952" s="1" t="s">
        <v>63</v>
      </c>
      <c r="C952">
        <v>484</v>
      </c>
      <c r="D952">
        <v>46</v>
      </c>
      <c r="E952" s="1">
        <f>IF(OR(characteristics_experiment_data[[#This Row],[cost]]="",characteristics_experiment_data[[#This Row],[time]]&gt;20000),20000,characteristics_experiment_data[[#This Row],[time]])</f>
        <v>46</v>
      </c>
    </row>
    <row r="953" spans="1:5" x14ac:dyDescent="0.25">
      <c r="A953" s="1" t="s">
        <v>28</v>
      </c>
      <c r="B953" s="1" t="s">
        <v>63</v>
      </c>
      <c r="C953">
        <v>611</v>
      </c>
      <c r="D953">
        <v>41</v>
      </c>
      <c r="E953" s="1">
        <f>IF(OR(characteristics_experiment_data[[#This Row],[cost]]="",characteristics_experiment_data[[#This Row],[time]]&gt;20000),20000,characteristics_experiment_data[[#This Row],[time]])</f>
        <v>41</v>
      </c>
    </row>
    <row r="954" spans="1:5" x14ac:dyDescent="0.25">
      <c r="A954" s="1" t="s">
        <v>28</v>
      </c>
      <c r="B954" s="1" t="s">
        <v>63</v>
      </c>
      <c r="C954">
        <v>691</v>
      </c>
      <c r="D954">
        <v>73</v>
      </c>
      <c r="E954" s="1">
        <f>IF(OR(characteristics_experiment_data[[#This Row],[cost]]="",characteristics_experiment_data[[#This Row],[time]]&gt;20000),20000,characteristics_experiment_data[[#This Row],[time]])</f>
        <v>73</v>
      </c>
    </row>
    <row r="955" spans="1:5" x14ac:dyDescent="0.25">
      <c r="A955" s="1" t="s">
        <v>28</v>
      </c>
      <c r="B955" s="1" t="s">
        <v>62</v>
      </c>
      <c r="C955">
        <v>409</v>
      </c>
      <c r="D955">
        <v>484</v>
      </c>
      <c r="E955">
        <f>IF(OR(characteristics_experiment_data[[#This Row],[cost]]="",characteristics_experiment_data[[#This Row],[time]]&gt;20000),20000,characteristics_experiment_data[[#This Row],[time]])</f>
        <v>484</v>
      </c>
    </row>
    <row r="956" spans="1:5" x14ac:dyDescent="0.25">
      <c r="A956" s="1" t="s">
        <v>28</v>
      </c>
      <c r="B956" s="1" t="s">
        <v>62</v>
      </c>
      <c r="C956">
        <v>531</v>
      </c>
      <c r="D956">
        <v>182</v>
      </c>
      <c r="E956">
        <f>IF(OR(characteristics_experiment_data[[#This Row],[cost]]="",characteristics_experiment_data[[#This Row],[time]]&gt;20000),20000,characteristics_experiment_data[[#This Row],[time]])</f>
        <v>182</v>
      </c>
    </row>
    <row r="957" spans="1:5" x14ac:dyDescent="0.25">
      <c r="A957" s="1" t="s">
        <v>28</v>
      </c>
      <c r="B957" s="1" t="s">
        <v>62</v>
      </c>
      <c r="C957">
        <v>557</v>
      </c>
      <c r="D957">
        <v>143</v>
      </c>
      <c r="E957">
        <f>IF(OR(characteristics_experiment_data[[#This Row],[cost]]="",characteristics_experiment_data[[#This Row],[time]]&gt;20000),20000,characteristics_experiment_data[[#This Row],[time]])</f>
        <v>143</v>
      </c>
    </row>
    <row r="958" spans="1:5" x14ac:dyDescent="0.25">
      <c r="A958" s="1" t="s">
        <v>28</v>
      </c>
      <c r="B958" s="1" t="s">
        <v>62</v>
      </c>
      <c r="C958">
        <v>539</v>
      </c>
      <c r="D958">
        <v>139</v>
      </c>
      <c r="E958">
        <f>IF(OR(characteristics_experiment_data[[#This Row],[cost]]="",characteristics_experiment_data[[#This Row],[time]]&gt;20000),20000,characteristics_experiment_data[[#This Row],[time]])</f>
        <v>139</v>
      </c>
    </row>
    <row r="959" spans="1:5" x14ac:dyDescent="0.25">
      <c r="A959" s="1" t="s">
        <v>28</v>
      </c>
      <c r="B959" s="1" t="s">
        <v>62</v>
      </c>
      <c r="C959">
        <v>518</v>
      </c>
      <c r="D959">
        <v>195</v>
      </c>
      <c r="E959">
        <f>IF(OR(characteristics_experiment_data[[#This Row],[cost]]="",characteristics_experiment_data[[#This Row],[time]]&gt;20000),20000,characteristics_experiment_data[[#This Row],[time]])</f>
        <v>195</v>
      </c>
    </row>
    <row r="960" spans="1:5" x14ac:dyDescent="0.25">
      <c r="A960" s="1" t="s">
        <v>28</v>
      </c>
      <c r="B960" s="1" t="s">
        <v>62</v>
      </c>
      <c r="C960">
        <v>544</v>
      </c>
      <c r="D960">
        <v>179</v>
      </c>
      <c r="E960">
        <f>IF(OR(characteristics_experiment_data[[#This Row],[cost]]="",characteristics_experiment_data[[#This Row],[time]]&gt;20000),20000,characteristics_experiment_data[[#This Row],[time]])</f>
        <v>179</v>
      </c>
    </row>
    <row r="961" spans="1:5" x14ac:dyDescent="0.25">
      <c r="A961" s="1" t="s">
        <v>28</v>
      </c>
      <c r="B961" s="1" t="s">
        <v>62</v>
      </c>
      <c r="C961">
        <v>616</v>
      </c>
      <c r="D961">
        <v>128</v>
      </c>
      <c r="E961">
        <f>IF(OR(characteristics_experiment_data[[#This Row],[cost]]="",characteristics_experiment_data[[#This Row],[time]]&gt;20000),20000,characteristics_experiment_data[[#This Row],[time]])</f>
        <v>128</v>
      </c>
    </row>
    <row r="962" spans="1:5" x14ac:dyDescent="0.25">
      <c r="A962" s="1" t="s">
        <v>28</v>
      </c>
      <c r="B962" s="1" t="s">
        <v>62</v>
      </c>
      <c r="C962">
        <v>430</v>
      </c>
      <c r="D962">
        <v>298</v>
      </c>
      <c r="E962">
        <f>IF(OR(characteristics_experiment_data[[#This Row],[cost]]="",characteristics_experiment_data[[#This Row],[time]]&gt;20000),20000,characteristics_experiment_data[[#This Row],[time]])</f>
        <v>298</v>
      </c>
    </row>
    <row r="963" spans="1:5" x14ac:dyDescent="0.25">
      <c r="A963" s="1" t="s">
        <v>28</v>
      </c>
      <c r="B963" s="1" t="s">
        <v>62</v>
      </c>
      <c r="C963">
        <v>464</v>
      </c>
      <c r="D963">
        <v>133</v>
      </c>
      <c r="E963">
        <f>IF(OR(characteristics_experiment_data[[#This Row],[cost]]="",characteristics_experiment_data[[#This Row],[time]]&gt;20000),20000,characteristics_experiment_data[[#This Row],[time]])</f>
        <v>133</v>
      </c>
    </row>
    <row r="964" spans="1:5" x14ac:dyDescent="0.25">
      <c r="A964" s="1" t="s">
        <v>28</v>
      </c>
      <c r="B964" s="1" t="s">
        <v>62</v>
      </c>
      <c r="C964">
        <v>496</v>
      </c>
      <c r="D964">
        <v>129</v>
      </c>
      <c r="E964">
        <f>IF(OR(characteristics_experiment_data[[#This Row],[cost]]="",characteristics_experiment_data[[#This Row],[time]]&gt;20000),20000,characteristics_experiment_data[[#This Row],[time]])</f>
        <v>129</v>
      </c>
    </row>
    <row r="965" spans="1:5" x14ac:dyDescent="0.25">
      <c r="A965" s="1" t="s">
        <v>29</v>
      </c>
      <c r="B965" s="1" t="s">
        <v>5</v>
      </c>
      <c r="D965">
        <v>124432</v>
      </c>
      <c r="E965">
        <f>IF(OR(characteristics_experiment_data[[#This Row],[cost]]="",characteristics_experiment_data[[#This Row],[time]]&gt;20000),20000,characteristics_experiment_data[[#This Row],[time]])</f>
        <v>20000</v>
      </c>
    </row>
    <row r="966" spans="1:5" x14ac:dyDescent="0.25">
      <c r="A966" s="1" t="s">
        <v>29</v>
      </c>
      <c r="B966" s="1" t="s">
        <v>5</v>
      </c>
      <c r="C966">
        <v>504</v>
      </c>
      <c r="D966">
        <v>899</v>
      </c>
      <c r="E966">
        <f>IF(OR(characteristics_experiment_data[[#This Row],[cost]]="",characteristics_experiment_data[[#This Row],[time]]&gt;20000),20000,characteristics_experiment_data[[#This Row],[time]])</f>
        <v>899</v>
      </c>
    </row>
    <row r="967" spans="1:5" x14ac:dyDescent="0.25">
      <c r="A967" s="1" t="s">
        <v>29</v>
      </c>
      <c r="B967" s="1" t="s">
        <v>5</v>
      </c>
      <c r="C967">
        <v>456</v>
      </c>
      <c r="D967">
        <v>79601</v>
      </c>
      <c r="E967">
        <f>IF(OR(characteristics_experiment_data[[#This Row],[cost]]="",characteristics_experiment_data[[#This Row],[time]]&gt;20000),20000,characteristics_experiment_data[[#This Row],[time]])</f>
        <v>20000</v>
      </c>
    </row>
    <row r="968" spans="1:5" x14ac:dyDescent="0.25">
      <c r="A968" s="1" t="s">
        <v>29</v>
      </c>
      <c r="B968" s="1" t="s">
        <v>5</v>
      </c>
      <c r="D968">
        <v>121378</v>
      </c>
      <c r="E968">
        <f>IF(OR(characteristics_experiment_data[[#This Row],[cost]]="",characteristics_experiment_data[[#This Row],[time]]&gt;20000),20000,characteristics_experiment_data[[#This Row],[time]])</f>
        <v>20000</v>
      </c>
    </row>
    <row r="969" spans="1:5" x14ac:dyDescent="0.25">
      <c r="A969" s="1" t="s">
        <v>29</v>
      </c>
      <c r="B969" s="1" t="s">
        <v>5</v>
      </c>
      <c r="D969">
        <v>121339</v>
      </c>
      <c r="E969">
        <f>IF(OR(characteristics_experiment_data[[#This Row],[cost]]="",characteristics_experiment_data[[#This Row],[time]]&gt;20000),20000,characteristics_experiment_data[[#This Row],[time]])</f>
        <v>20000</v>
      </c>
    </row>
    <row r="970" spans="1:5" x14ac:dyDescent="0.25">
      <c r="A970" s="1" t="s">
        <v>29</v>
      </c>
      <c r="B970" s="1" t="s">
        <v>5</v>
      </c>
      <c r="D970">
        <v>125386</v>
      </c>
      <c r="E970">
        <f>IF(OR(characteristics_experiment_data[[#This Row],[cost]]="",characteristics_experiment_data[[#This Row],[time]]&gt;20000),20000,characteristics_experiment_data[[#This Row],[time]])</f>
        <v>20000</v>
      </c>
    </row>
    <row r="971" spans="1:5" x14ac:dyDescent="0.25">
      <c r="A971" s="1" t="s">
        <v>29</v>
      </c>
      <c r="B971" s="1" t="s">
        <v>5</v>
      </c>
      <c r="D971">
        <v>123719</v>
      </c>
      <c r="E971">
        <f>IF(OR(characteristics_experiment_data[[#This Row],[cost]]="",characteristics_experiment_data[[#This Row],[time]]&gt;20000),20000,characteristics_experiment_data[[#This Row],[time]])</f>
        <v>20000</v>
      </c>
    </row>
    <row r="972" spans="1:5" x14ac:dyDescent="0.25">
      <c r="A972" s="1" t="s">
        <v>29</v>
      </c>
      <c r="B972" s="1" t="s">
        <v>5</v>
      </c>
      <c r="C972">
        <v>590</v>
      </c>
      <c r="D972">
        <v>2535</v>
      </c>
      <c r="E972">
        <f>IF(OR(characteristics_experiment_data[[#This Row],[cost]]="",characteristics_experiment_data[[#This Row],[time]]&gt;20000),20000,characteristics_experiment_data[[#This Row],[time]])</f>
        <v>2535</v>
      </c>
    </row>
    <row r="973" spans="1:5" x14ac:dyDescent="0.25">
      <c r="A973" s="1" t="s">
        <v>29</v>
      </c>
      <c r="B973" s="1" t="s">
        <v>5</v>
      </c>
      <c r="C973">
        <v>587</v>
      </c>
      <c r="D973">
        <v>870</v>
      </c>
      <c r="E973">
        <f>IF(OR(characteristics_experiment_data[[#This Row],[cost]]="",characteristics_experiment_data[[#This Row],[time]]&gt;20000),20000,characteristics_experiment_data[[#This Row],[time]])</f>
        <v>870</v>
      </c>
    </row>
    <row r="974" spans="1:5" x14ac:dyDescent="0.25">
      <c r="A974" s="1" t="s">
        <v>29</v>
      </c>
      <c r="B974" s="1" t="s">
        <v>5</v>
      </c>
      <c r="C974">
        <v>511</v>
      </c>
      <c r="D974">
        <v>5305</v>
      </c>
      <c r="E974">
        <f>IF(OR(characteristics_experiment_data[[#This Row],[cost]]="",characteristics_experiment_data[[#This Row],[time]]&gt;20000),20000,characteristics_experiment_data[[#This Row],[time]])</f>
        <v>5305</v>
      </c>
    </row>
    <row r="975" spans="1:5" x14ac:dyDescent="0.25">
      <c r="A975" s="1" t="s">
        <v>29</v>
      </c>
      <c r="B975" s="1" t="s">
        <v>65</v>
      </c>
      <c r="C975">
        <v>523</v>
      </c>
      <c r="D975">
        <v>42273</v>
      </c>
      <c r="E975">
        <f>IF(OR(characteristics_experiment_data[[#This Row],[cost]]="",characteristics_experiment_data[[#This Row],[time]]&gt;20000),20000,characteristics_experiment_data[[#This Row],[time]])</f>
        <v>20000</v>
      </c>
    </row>
    <row r="976" spans="1:5" x14ac:dyDescent="0.25">
      <c r="A976" s="1" t="s">
        <v>29</v>
      </c>
      <c r="B976" s="1" t="s">
        <v>65</v>
      </c>
      <c r="C976">
        <v>457</v>
      </c>
      <c r="D976">
        <v>13216</v>
      </c>
      <c r="E976">
        <f>IF(OR(characteristics_experiment_data[[#This Row],[cost]]="",characteristics_experiment_data[[#This Row],[time]]&gt;20000),20000,characteristics_experiment_data[[#This Row],[time]])</f>
        <v>13216</v>
      </c>
    </row>
    <row r="977" spans="1:5" x14ac:dyDescent="0.25">
      <c r="A977" s="1" t="s">
        <v>29</v>
      </c>
      <c r="B977" s="1" t="s">
        <v>65</v>
      </c>
      <c r="C977">
        <v>454</v>
      </c>
      <c r="D977">
        <v>7146</v>
      </c>
      <c r="E977">
        <f>IF(OR(characteristics_experiment_data[[#This Row],[cost]]="",characteristics_experiment_data[[#This Row],[time]]&gt;20000),20000,characteristics_experiment_data[[#This Row],[time]])</f>
        <v>7146</v>
      </c>
    </row>
    <row r="978" spans="1:5" x14ac:dyDescent="0.25">
      <c r="A978" s="1" t="s">
        <v>29</v>
      </c>
      <c r="B978" s="1" t="s">
        <v>65</v>
      </c>
      <c r="C978">
        <v>525</v>
      </c>
      <c r="D978">
        <v>19947</v>
      </c>
      <c r="E978">
        <f>IF(OR(characteristics_experiment_data[[#This Row],[cost]]="",characteristics_experiment_data[[#This Row],[time]]&gt;20000),20000,characteristics_experiment_data[[#This Row],[time]])</f>
        <v>19947</v>
      </c>
    </row>
    <row r="979" spans="1:5" x14ac:dyDescent="0.25">
      <c r="A979" s="1" t="s">
        <v>29</v>
      </c>
      <c r="B979" s="1" t="s">
        <v>65</v>
      </c>
      <c r="C979">
        <v>585</v>
      </c>
      <c r="D979">
        <v>600916</v>
      </c>
      <c r="E979">
        <f>IF(OR(characteristics_experiment_data[[#This Row],[cost]]="",characteristics_experiment_data[[#This Row],[time]]&gt;20000),20000,characteristics_experiment_data[[#This Row],[time]])</f>
        <v>20000</v>
      </c>
    </row>
    <row r="980" spans="1:5" x14ac:dyDescent="0.25">
      <c r="A980" s="1" t="s">
        <v>29</v>
      </c>
      <c r="B980" s="1" t="s">
        <v>65</v>
      </c>
      <c r="C980">
        <v>610</v>
      </c>
      <c r="D980">
        <v>340053</v>
      </c>
      <c r="E980">
        <f>IF(OR(characteristics_experiment_data[[#This Row],[cost]]="",characteristics_experiment_data[[#This Row],[time]]&gt;20000),20000,characteristics_experiment_data[[#This Row],[time]])</f>
        <v>20000</v>
      </c>
    </row>
    <row r="981" spans="1:5" x14ac:dyDescent="0.25">
      <c r="A981" s="1" t="s">
        <v>29</v>
      </c>
      <c r="B981" s="1" t="s">
        <v>65</v>
      </c>
      <c r="C981">
        <v>521</v>
      </c>
      <c r="D981">
        <v>23479</v>
      </c>
      <c r="E981">
        <f>IF(OR(characteristics_experiment_data[[#This Row],[cost]]="",characteristics_experiment_data[[#This Row],[time]]&gt;20000),20000,characteristics_experiment_data[[#This Row],[time]])</f>
        <v>20000</v>
      </c>
    </row>
    <row r="982" spans="1:5" x14ac:dyDescent="0.25">
      <c r="A982" s="1" t="s">
        <v>29</v>
      </c>
      <c r="B982" s="1" t="s">
        <v>65</v>
      </c>
      <c r="C982">
        <v>526</v>
      </c>
      <c r="D982">
        <v>101682</v>
      </c>
      <c r="E982">
        <f>IF(OR(characteristics_experiment_data[[#This Row],[cost]]="",characteristics_experiment_data[[#This Row],[time]]&gt;20000),20000,characteristics_experiment_data[[#This Row],[time]])</f>
        <v>20000</v>
      </c>
    </row>
    <row r="983" spans="1:5" x14ac:dyDescent="0.25">
      <c r="A983" s="1" t="s">
        <v>29</v>
      </c>
      <c r="B983" s="1" t="s">
        <v>65</v>
      </c>
      <c r="C983">
        <v>502</v>
      </c>
      <c r="D983">
        <v>601075</v>
      </c>
      <c r="E983">
        <f>IF(OR(characteristics_experiment_data[[#This Row],[cost]]="",characteristics_experiment_data[[#This Row],[time]]&gt;20000),20000,characteristics_experiment_data[[#This Row],[time]])</f>
        <v>20000</v>
      </c>
    </row>
    <row r="984" spans="1:5" x14ac:dyDescent="0.25">
      <c r="A984" s="1" t="s">
        <v>29</v>
      </c>
      <c r="B984" s="1" t="s">
        <v>65</v>
      </c>
      <c r="C984">
        <v>559</v>
      </c>
      <c r="D984">
        <v>12643</v>
      </c>
      <c r="E984">
        <f>IF(OR(characteristics_experiment_data[[#This Row],[cost]]="",characteristics_experiment_data[[#This Row],[time]]&gt;20000),20000,characteristics_experiment_data[[#This Row],[time]])</f>
        <v>12643</v>
      </c>
    </row>
    <row r="985" spans="1:5" x14ac:dyDescent="0.25">
      <c r="A985" s="1" t="s">
        <v>29</v>
      </c>
      <c r="B985" s="1" t="s">
        <v>64</v>
      </c>
      <c r="C985">
        <v>549</v>
      </c>
      <c r="D985">
        <v>807</v>
      </c>
      <c r="E985">
        <f>IF(OR(characteristics_experiment_data[[#This Row],[cost]]="",characteristics_experiment_data[[#This Row],[time]]&gt;20000),20000,characteristics_experiment_data[[#This Row],[time]])</f>
        <v>807</v>
      </c>
    </row>
    <row r="986" spans="1:5" x14ac:dyDescent="0.25">
      <c r="A986" s="1" t="s">
        <v>29</v>
      </c>
      <c r="B986" s="1" t="s">
        <v>64</v>
      </c>
      <c r="C986">
        <v>503</v>
      </c>
      <c r="D986">
        <v>4737</v>
      </c>
      <c r="E986">
        <f>IF(OR(characteristics_experiment_data[[#This Row],[cost]]="",characteristics_experiment_data[[#This Row],[time]]&gt;20000),20000,characteristics_experiment_data[[#This Row],[time]])</f>
        <v>4737</v>
      </c>
    </row>
    <row r="987" spans="1:5" x14ac:dyDescent="0.25">
      <c r="A987" s="1" t="s">
        <v>29</v>
      </c>
      <c r="B987" s="1" t="s">
        <v>64</v>
      </c>
      <c r="C987">
        <v>429</v>
      </c>
      <c r="D987">
        <v>752</v>
      </c>
      <c r="E987">
        <f>IF(OR(characteristics_experiment_data[[#This Row],[cost]]="",characteristics_experiment_data[[#This Row],[time]]&gt;20000),20000,characteristics_experiment_data[[#This Row],[time]])</f>
        <v>752</v>
      </c>
    </row>
    <row r="988" spans="1:5" x14ac:dyDescent="0.25">
      <c r="A988" s="1" t="s">
        <v>29</v>
      </c>
      <c r="B988" s="1" t="s">
        <v>64</v>
      </c>
      <c r="C988">
        <v>596</v>
      </c>
      <c r="D988">
        <v>3738</v>
      </c>
      <c r="E988">
        <f>IF(OR(characteristics_experiment_data[[#This Row],[cost]]="",characteristics_experiment_data[[#This Row],[time]]&gt;20000),20000,characteristics_experiment_data[[#This Row],[time]])</f>
        <v>3738</v>
      </c>
    </row>
    <row r="989" spans="1:5" x14ac:dyDescent="0.25">
      <c r="A989" s="1" t="s">
        <v>29</v>
      </c>
      <c r="B989" s="1" t="s">
        <v>64</v>
      </c>
      <c r="C989">
        <v>626</v>
      </c>
      <c r="D989">
        <v>702</v>
      </c>
      <c r="E989">
        <f>IF(OR(characteristics_experiment_data[[#This Row],[cost]]="",characteristics_experiment_data[[#This Row],[time]]&gt;20000),20000,characteristics_experiment_data[[#This Row],[time]])</f>
        <v>702</v>
      </c>
    </row>
    <row r="990" spans="1:5" x14ac:dyDescent="0.25">
      <c r="A990" s="1" t="s">
        <v>29</v>
      </c>
      <c r="B990" s="1" t="s">
        <v>64</v>
      </c>
      <c r="C990">
        <v>666</v>
      </c>
      <c r="D990">
        <v>5268</v>
      </c>
      <c r="E990">
        <f>IF(OR(characteristics_experiment_data[[#This Row],[cost]]="",characteristics_experiment_data[[#This Row],[time]]&gt;20000),20000,characteristics_experiment_data[[#This Row],[time]])</f>
        <v>5268</v>
      </c>
    </row>
    <row r="991" spans="1:5" x14ac:dyDescent="0.25">
      <c r="A991" s="1" t="s">
        <v>29</v>
      </c>
      <c r="B991" s="1" t="s">
        <v>64</v>
      </c>
      <c r="C991">
        <v>650</v>
      </c>
      <c r="D991">
        <v>1059</v>
      </c>
      <c r="E991">
        <f>IF(OR(characteristics_experiment_data[[#This Row],[cost]]="",characteristics_experiment_data[[#This Row],[time]]&gt;20000),20000,characteristics_experiment_data[[#This Row],[time]])</f>
        <v>1059</v>
      </c>
    </row>
    <row r="992" spans="1:5" x14ac:dyDescent="0.25">
      <c r="A992" s="1" t="s">
        <v>29</v>
      </c>
      <c r="B992" s="1" t="s">
        <v>64</v>
      </c>
      <c r="C992">
        <v>478</v>
      </c>
      <c r="D992">
        <v>2624</v>
      </c>
      <c r="E992">
        <f>IF(OR(characteristics_experiment_data[[#This Row],[cost]]="",characteristics_experiment_data[[#This Row],[time]]&gt;20000),20000,characteristics_experiment_data[[#This Row],[time]])</f>
        <v>2624</v>
      </c>
    </row>
    <row r="993" spans="1:5" x14ac:dyDescent="0.25">
      <c r="A993" s="1" t="s">
        <v>29</v>
      </c>
      <c r="B993" s="1" t="s">
        <v>64</v>
      </c>
      <c r="C993">
        <v>577</v>
      </c>
      <c r="D993">
        <v>747</v>
      </c>
      <c r="E993">
        <f>IF(OR(characteristics_experiment_data[[#This Row],[cost]]="",characteristics_experiment_data[[#This Row],[time]]&gt;20000),20000,characteristics_experiment_data[[#This Row],[time]])</f>
        <v>747</v>
      </c>
    </row>
    <row r="994" spans="1:5" x14ac:dyDescent="0.25">
      <c r="A994" s="1" t="s">
        <v>29</v>
      </c>
      <c r="B994" s="1" t="s">
        <v>64</v>
      </c>
      <c r="C994">
        <v>574</v>
      </c>
      <c r="D994">
        <v>2761</v>
      </c>
      <c r="E994">
        <f>IF(OR(characteristics_experiment_data[[#This Row],[cost]]="",characteristics_experiment_data[[#This Row],[time]]&gt;20000),20000,characteristics_experiment_data[[#This Row],[time]])</f>
        <v>2761</v>
      </c>
    </row>
    <row r="995" spans="1:5" x14ac:dyDescent="0.25">
      <c r="A995" s="1" t="s">
        <v>29</v>
      </c>
      <c r="B995" s="1" t="s">
        <v>63</v>
      </c>
      <c r="C995">
        <v>798</v>
      </c>
      <c r="D995">
        <v>101</v>
      </c>
      <c r="E995" s="1">
        <f>IF(OR(characteristics_experiment_data[[#This Row],[cost]]="",characteristics_experiment_data[[#This Row],[time]]&gt;20000),20000,characteristics_experiment_data[[#This Row],[time]])</f>
        <v>101</v>
      </c>
    </row>
    <row r="996" spans="1:5" x14ac:dyDescent="0.25">
      <c r="A996" s="1" t="s">
        <v>29</v>
      </c>
      <c r="B996" s="1" t="s">
        <v>63</v>
      </c>
      <c r="C996">
        <v>740</v>
      </c>
      <c r="D996">
        <v>54</v>
      </c>
      <c r="E996" s="1">
        <f>IF(OR(characteristics_experiment_data[[#This Row],[cost]]="",characteristics_experiment_data[[#This Row],[time]]&gt;20000),20000,characteristics_experiment_data[[#This Row],[time]])</f>
        <v>54</v>
      </c>
    </row>
    <row r="997" spans="1:5" x14ac:dyDescent="0.25">
      <c r="A997" s="1" t="s">
        <v>29</v>
      </c>
      <c r="B997" s="1" t="s">
        <v>63</v>
      </c>
      <c r="C997">
        <v>808</v>
      </c>
      <c r="D997">
        <v>29</v>
      </c>
      <c r="E997" s="1">
        <f>IF(OR(characteristics_experiment_data[[#This Row],[cost]]="",characteristics_experiment_data[[#This Row],[time]]&gt;20000),20000,characteristics_experiment_data[[#This Row],[time]])</f>
        <v>29</v>
      </c>
    </row>
    <row r="998" spans="1:5" x14ac:dyDescent="0.25">
      <c r="A998" s="1" t="s">
        <v>29</v>
      </c>
      <c r="B998" s="1" t="s">
        <v>63</v>
      </c>
      <c r="C998">
        <v>792</v>
      </c>
      <c r="D998">
        <v>53</v>
      </c>
      <c r="E998" s="1">
        <f>IF(OR(characteristics_experiment_data[[#This Row],[cost]]="",characteristics_experiment_data[[#This Row],[time]]&gt;20000),20000,characteristics_experiment_data[[#This Row],[time]])</f>
        <v>53</v>
      </c>
    </row>
    <row r="999" spans="1:5" x14ac:dyDescent="0.25">
      <c r="A999" s="1" t="s">
        <v>29</v>
      </c>
      <c r="B999" s="1" t="s">
        <v>63</v>
      </c>
      <c r="C999">
        <v>626</v>
      </c>
      <c r="D999">
        <v>53</v>
      </c>
      <c r="E999" s="1">
        <f>IF(OR(characteristics_experiment_data[[#This Row],[cost]]="",characteristics_experiment_data[[#This Row],[time]]&gt;20000),20000,characteristics_experiment_data[[#This Row],[time]])</f>
        <v>53</v>
      </c>
    </row>
    <row r="1000" spans="1:5" x14ac:dyDescent="0.25">
      <c r="A1000" s="1" t="s">
        <v>29</v>
      </c>
      <c r="B1000" s="1" t="s">
        <v>63</v>
      </c>
      <c r="C1000">
        <v>770</v>
      </c>
      <c r="D1000">
        <v>39</v>
      </c>
      <c r="E1000" s="1">
        <f>IF(OR(characteristics_experiment_data[[#This Row],[cost]]="",characteristics_experiment_data[[#This Row],[time]]&gt;20000),20000,characteristics_experiment_data[[#This Row],[time]])</f>
        <v>39</v>
      </c>
    </row>
    <row r="1001" spans="1:5" x14ac:dyDescent="0.25">
      <c r="A1001" s="1" t="s">
        <v>29</v>
      </c>
      <c r="B1001" s="1" t="s">
        <v>63</v>
      </c>
      <c r="C1001">
        <v>868</v>
      </c>
      <c r="D1001">
        <v>43</v>
      </c>
      <c r="E1001" s="1">
        <f>IF(OR(characteristics_experiment_data[[#This Row],[cost]]="",characteristics_experiment_data[[#This Row],[time]]&gt;20000),20000,characteristics_experiment_data[[#This Row],[time]])</f>
        <v>43</v>
      </c>
    </row>
    <row r="1002" spans="1:5" x14ac:dyDescent="0.25">
      <c r="A1002" s="1" t="s">
        <v>29</v>
      </c>
      <c r="B1002" s="1" t="s">
        <v>63</v>
      </c>
      <c r="C1002">
        <v>604</v>
      </c>
      <c r="D1002">
        <v>28</v>
      </c>
      <c r="E1002" s="1">
        <f>IF(OR(characteristics_experiment_data[[#This Row],[cost]]="",characteristics_experiment_data[[#This Row],[time]]&gt;20000),20000,characteristics_experiment_data[[#This Row],[time]])</f>
        <v>28</v>
      </c>
    </row>
    <row r="1003" spans="1:5" x14ac:dyDescent="0.25">
      <c r="A1003" s="1" t="s">
        <v>29</v>
      </c>
      <c r="B1003" s="1" t="s">
        <v>63</v>
      </c>
      <c r="C1003">
        <v>808</v>
      </c>
      <c r="D1003">
        <v>31</v>
      </c>
      <c r="E1003" s="1">
        <f>IF(OR(characteristics_experiment_data[[#This Row],[cost]]="",characteristics_experiment_data[[#This Row],[time]]&gt;20000),20000,characteristics_experiment_data[[#This Row],[time]])</f>
        <v>31</v>
      </c>
    </row>
    <row r="1004" spans="1:5" x14ac:dyDescent="0.25">
      <c r="A1004" s="1" t="s">
        <v>29</v>
      </c>
      <c r="B1004" s="1" t="s">
        <v>63</v>
      </c>
      <c r="C1004">
        <v>673</v>
      </c>
      <c r="D1004">
        <v>28</v>
      </c>
      <c r="E1004" s="1">
        <f>IF(OR(characteristics_experiment_data[[#This Row],[cost]]="",characteristics_experiment_data[[#This Row],[time]]&gt;20000),20000,characteristics_experiment_data[[#This Row],[time]])</f>
        <v>28</v>
      </c>
    </row>
    <row r="1005" spans="1:5" x14ac:dyDescent="0.25">
      <c r="A1005" s="1" t="s">
        <v>29</v>
      </c>
      <c r="B1005" s="1" t="s">
        <v>62</v>
      </c>
      <c r="C1005">
        <v>622</v>
      </c>
      <c r="D1005">
        <v>1904</v>
      </c>
      <c r="E1005">
        <f>IF(OR(characteristics_experiment_data[[#This Row],[cost]]="",characteristics_experiment_data[[#This Row],[time]]&gt;20000),20000,characteristics_experiment_data[[#This Row],[time]])</f>
        <v>1904</v>
      </c>
    </row>
    <row r="1006" spans="1:5" x14ac:dyDescent="0.25">
      <c r="A1006" s="1" t="s">
        <v>29</v>
      </c>
      <c r="B1006" s="1" t="s">
        <v>62</v>
      </c>
      <c r="C1006">
        <v>445</v>
      </c>
      <c r="D1006">
        <v>392</v>
      </c>
      <c r="E1006">
        <f>IF(OR(characteristics_experiment_data[[#This Row],[cost]]="",characteristics_experiment_data[[#This Row],[time]]&gt;20000),20000,characteristics_experiment_data[[#This Row],[time]])</f>
        <v>392</v>
      </c>
    </row>
    <row r="1007" spans="1:5" x14ac:dyDescent="0.25">
      <c r="A1007" s="1" t="s">
        <v>29</v>
      </c>
      <c r="B1007" s="1" t="s">
        <v>62</v>
      </c>
      <c r="C1007">
        <v>460</v>
      </c>
      <c r="D1007">
        <v>418</v>
      </c>
      <c r="E1007">
        <f>IF(OR(characteristics_experiment_data[[#This Row],[cost]]="",characteristics_experiment_data[[#This Row],[time]]&gt;20000),20000,characteristics_experiment_data[[#This Row],[time]])</f>
        <v>418</v>
      </c>
    </row>
    <row r="1008" spans="1:5" x14ac:dyDescent="0.25">
      <c r="A1008" s="1" t="s">
        <v>29</v>
      </c>
      <c r="B1008" s="1" t="s">
        <v>62</v>
      </c>
      <c r="C1008">
        <v>484</v>
      </c>
      <c r="D1008">
        <v>391</v>
      </c>
      <c r="E1008">
        <f>IF(OR(characteristics_experiment_data[[#This Row],[cost]]="",characteristics_experiment_data[[#This Row],[time]]&gt;20000),20000,characteristics_experiment_data[[#This Row],[time]])</f>
        <v>391</v>
      </c>
    </row>
    <row r="1009" spans="1:5" x14ac:dyDescent="0.25">
      <c r="A1009" s="1" t="s">
        <v>29</v>
      </c>
      <c r="B1009" s="1" t="s">
        <v>62</v>
      </c>
      <c r="C1009">
        <v>500</v>
      </c>
      <c r="D1009">
        <v>550</v>
      </c>
      <c r="E1009">
        <f>IF(OR(characteristics_experiment_data[[#This Row],[cost]]="",characteristics_experiment_data[[#This Row],[time]]&gt;20000),20000,characteristics_experiment_data[[#This Row],[time]])</f>
        <v>550</v>
      </c>
    </row>
    <row r="1010" spans="1:5" x14ac:dyDescent="0.25">
      <c r="A1010" s="1" t="s">
        <v>29</v>
      </c>
      <c r="B1010" s="1" t="s">
        <v>62</v>
      </c>
      <c r="C1010">
        <v>558</v>
      </c>
      <c r="D1010">
        <v>407</v>
      </c>
      <c r="E1010">
        <f>IF(OR(characteristics_experiment_data[[#This Row],[cost]]="",characteristics_experiment_data[[#This Row],[time]]&gt;20000),20000,characteristics_experiment_data[[#This Row],[time]])</f>
        <v>407</v>
      </c>
    </row>
    <row r="1011" spans="1:5" x14ac:dyDescent="0.25">
      <c r="A1011" s="1" t="s">
        <v>29</v>
      </c>
      <c r="B1011" s="1" t="s">
        <v>62</v>
      </c>
      <c r="C1011">
        <v>638</v>
      </c>
      <c r="D1011">
        <v>598</v>
      </c>
      <c r="E1011">
        <f>IF(OR(characteristics_experiment_data[[#This Row],[cost]]="",characteristics_experiment_data[[#This Row],[time]]&gt;20000),20000,characteristics_experiment_data[[#This Row],[time]])</f>
        <v>598</v>
      </c>
    </row>
    <row r="1012" spans="1:5" x14ac:dyDescent="0.25">
      <c r="A1012" s="1" t="s">
        <v>29</v>
      </c>
      <c r="B1012" s="1" t="s">
        <v>62</v>
      </c>
      <c r="C1012">
        <v>503</v>
      </c>
      <c r="D1012">
        <v>405</v>
      </c>
      <c r="E1012">
        <f>IF(OR(characteristics_experiment_data[[#This Row],[cost]]="",characteristics_experiment_data[[#This Row],[time]]&gt;20000),20000,characteristics_experiment_data[[#This Row],[time]])</f>
        <v>405</v>
      </c>
    </row>
    <row r="1013" spans="1:5" x14ac:dyDescent="0.25">
      <c r="A1013" s="1" t="s">
        <v>29</v>
      </c>
      <c r="B1013" s="1" t="s">
        <v>62</v>
      </c>
      <c r="C1013">
        <v>634</v>
      </c>
      <c r="D1013">
        <v>712</v>
      </c>
      <c r="E1013">
        <f>IF(OR(characteristics_experiment_data[[#This Row],[cost]]="",characteristics_experiment_data[[#This Row],[time]]&gt;20000),20000,characteristics_experiment_data[[#This Row],[time]])</f>
        <v>712</v>
      </c>
    </row>
    <row r="1014" spans="1:5" x14ac:dyDescent="0.25">
      <c r="A1014" s="1" t="s">
        <v>29</v>
      </c>
      <c r="B1014" s="1" t="s">
        <v>62</v>
      </c>
      <c r="C1014">
        <v>539</v>
      </c>
      <c r="D1014">
        <v>372</v>
      </c>
      <c r="E1014">
        <f>IF(OR(characteristics_experiment_data[[#This Row],[cost]]="",characteristics_experiment_data[[#This Row],[time]]&gt;20000),20000,characteristics_experiment_data[[#This Row],[time]])</f>
        <v>372</v>
      </c>
    </row>
  </sheetData>
  <pageMargins left="0.7" right="0.7" top="0.75" bottom="0.75" header="0.3" footer="0.3"/>
  <pageSetup paperSize="9" orientation="portrait" r:id="rId1"/>
  <drawing r:id="rId2"/>
  <tableParts count="5">
    <tablePart r:id="rId3"/>
    <tablePart r:id="rId4"/>
    <tablePart r:id="rId5"/>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C578B-FFA3-4A8E-9D99-D16ABFB29ED8}">
  <dimension ref="A1:AL32"/>
  <sheetViews>
    <sheetView topLeftCell="J1" workbookViewId="0">
      <selection activeCell="S36" sqref="S36"/>
    </sheetView>
  </sheetViews>
  <sheetFormatPr defaultRowHeight="15" x14ac:dyDescent="0.25"/>
  <cols>
    <col min="1" max="1" width="21" customWidth="1"/>
    <col min="2" max="2" width="15.140625" customWidth="1"/>
    <col min="5" max="5" width="10.5703125" customWidth="1"/>
    <col min="6" max="6" width="15" customWidth="1"/>
    <col min="10" max="10" width="20.28515625" customWidth="1"/>
    <col min="11" max="11" width="13.42578125" customWidth="1"/>
    <col min="15" max="15" width="15.140625" customWidth="1"/>
    <col min="16" max="16" width="10.7109375" customWidth="1"/>
    <col min="19" max="19" width="13.140625" customWidth="1"/>
    <col min="27" max="27" width="14.85546875" customWidth="1"/>
  </cols>
  <sheetData>
    <row r="1" spans="1:38" ht="20.25" thickBot="1" x14ac:dyDescent="0.35">
      <c r="A1" s="17" t="s">
        <v>71</v>
      </c>
    </row>
    <row r="2" spans="1:38" ht="15.75" thickTop="1" x14ac:dyDescent="0.25"/>
    <row r="3" spans="1:38" x14ac:dyDescent="0.25">
      <c r="A3" s="32" t="s">
        <v>66</v>
      </c>
      <c r="B3" s="32"/>
      <c r="C3" s="32"/>
      <c r="D3" s="32"/>
      <c r="E3" s="32"/>
      <c r="J3" s="32" t="s">
        <v>70</v>
      </c>
      <c r="K3" s="32"/>
      <c r="L3" s="32"/>
      <c r="M3" s="32"/>
      <c r="N3" s="32"/>
      <c r="R3" s="32" t="s">
        <v>69</v>
      </c>
      <c r="S3" s="32"/>
      <c r="T3" s="32"/>
      <c r="U3" s="32"/>
      <c r="V3" s="32"/>
      <c r="Z3" s="32" t="s">
        <v>68</v>
      </c>
      <c r="AA3" s="32"/>
      <c r="AB3" s="32"/>
      <c r="AC3" s="32"/>
      <c r="AD3" s="32"/>
      <c r="AH3" s="32" t="s">
        <v>67</v>
      </c>
      <c r="AI3" s="32"/>
      <c r="AJ3" s="32"/>
      <c r="AK3" s="32"/>
      <c r="AL3" s="32"/>
    </row>
    <row r="4" spans="1:38" x14ac:dyDescent="0.25">
      <c r="A4" s="18" t="s">
        <v>5</v>
      </c>
      <c r="B4" s="18" t="s">
        <v>65</v>
      </c>
      <c r="C4" s="18" t="s">
        <v>64</v>
      </c>
      <c r="D4" s="18" t="s">
        <v>63</v>
      </c>
      <c r="E4" s="18" t="s">
        <v>62</v>
      </c>
      <c r="J4" s="18" t="s">
        <v>5</v>
      </c>
      <c r="K4" s="18" t="s">
        <v>65</v>
      </c>
      <c r="L4" s="18" t="s">
        <v>64</v>
      </c>
      <c r="M4" s="18" t="s">
        <v>63</v>
      </c>
      <c r="N4" s="18" t="s">
        <v>62</v>
      </c>
      <c r="R4" s="18" t="s">
        <v>5</v>
      </c>
      <c r="S4" s="18" t="s">
        <v>65</v>
      </c>
      <c r="T4" s="18" t="s">
        <v>64</v>
      </c>
      <c r="U4" s="18" t="s">
        <v>63</v>
      </c>
      <c r="V4" s="18" t="s">
        <v>62</v>
      </c>
      <c r="Z4" s="18" t="s">
        <v>5</v>
      </c>
      <c r="AA4" s="18" t="s">
        <v>65</v>
      </c>
      <c r="AB4" s="18" t="s">
        <v>64</v>
      </c>
      <c r="AC4" s="18" t="s">
        <v>63</v>
      </c>
      <c r="AD4" s="18" t="s">
        <v>62</v>
      </c>
      <c r="AH4" s="18" t="s">
        <v>5</v>
      </c>
      <c r="AI4" s="18" t="s">
        <v>65</v>
      </c>
      <c r="AJ4" s="18" t="s">
        <v>64</v>
      </c>
      <c r="AK4" s="18" t="s">
        <v>63</v>
      </c>
      <c r="AL4" s="18" t="s">
        <v>62</v>
      </c>
    </row>
    <row r="5" spans="1:38" x14ac:dyDescent="0.25">
      <c r="A5" s="16">
        <v>611</v>
      </c>
      <c r="B5" s="16">
        <v>80</v>
      </c>
      <c r="C5" s="16">
        <v>117</v>
      </c>
      <c r="D5" s="19">
        <v>36</v>
      </c>
      <c r="E5" s="16">
        <v>58</v>
      </c>
      <c r="J5">
        <v>316</v>
      </c>
      <c r="K5">
        <v>67</v>
      </c>
      <c r="L5">
        <v>442</v>
      </c>
      <c r="M5">
        <v>23</v>
      </c>
      <c r="N5">
        <v>56</v>
      </c>
      <c r="R5">
        <v>237</v>
      </c>
      <c r="S5">
        <v>594</v>
      </c>
      <c r="T5">
        <v>103</v>
      </c>
      <c r="U5">
        <v>19</v>
      </c>
      <c r="V5">
        <v>49</v>
      </c>
    </row>
    <row r="6" spans="1:38" x14ac:dyDescent="0.25">
      <c r="A6" s="15">
        <v>329</v>
      </c>
      <c r="B6" s="15">
        <v>133</v>
      </c>
      <c r="C6" s="15">
        <v>117</v>
      </c>
      <c r="D6" s="20">
        <v>33</v>
      </c>
      <c r="E6" s="15">
        <v>60</v>
      </c>
      <c r="J6">
        <v>335</v>
      </c>
      <c r="K6">
        <v>241</v>
      </c>
      <c r="L6">
        <v>97</v>
      </c>
      <c r="M6">
        <v>35</v>
      </c>
      <c r="N6">
        <v>58</v>
      </c>
      <c r="R6">
        <v>568</v>
      </c>
      <c r="S6">
        <v>704</v>
      </c>
      <c r="T6">
        <v>139</v>
      </c>
      <c r="U6">
        <v>35</v>
      </c>
      <c r="V6">
        <v>52</v>
      </c>
    </row>
    <row r="7" spans="1:38" x14ac:dyDescent="0.25">
      <c r="A7" s="16">
        <v>350</v>
      </c>
      <c r="B7" s="16">
        <v>217</v>
      </c>
      <c r="C7" s="16">
        <v>88</v>
      </c>
      <c r="D7" s="19">
        <v>32</v>
      </c>
      <c r="E7" s="16">
        <v>64</v>
      </c>
      <c r="J7">
        <v>329</v>
      </c>
      <c r="K7">
        <v>163</v>
      </c>
      <c r="L7">
        <v>160</v>
      </c>
      <c r="M7">
        <v>33</v>
      </c>
      <c r="N7">
        <v>54</v>
      </c>
      <c r="R7">
        <v>6828</v>
      </c>
      <c r="S7">
        <v>109</v>
      </c>
      <c r="T7">
        <v>96</v>
      </c>
      <c r="U7">
        <v>27</v>
      </c>
      <c r="V7">
        <v>67</v>
      </c>
    </row>
    <row r="8" spans="1:38" x14ac:dyDescent="0.25">
      <c r="A8" s="15">
        <v>1820</v>
      </c>
      <c r="B8" s="15">
        <v>212</v>
      </c>
      <c r="C8" s="15">
        <v>190</v>
      </c>
      <c r="D8" s="20">
        <v>39</v>
      </c>
      <c r="E8" s="15">
        <v>65</v>
      </c>
      <c r="J8">
        <v>390</v>
      </c>
      <c r="K8">
        <v>109</v>
      </c>
      <c r="L8">
        <v>102</v>
      </c>
      <c r="M8">
        <v>33</v>
      </c>
      <c r="N8">
        <v>62</v>
      </c>
      <c r="R8">
        <v>20000</v>
      </c>
      <c r="S8">
        <v>486</v>
      </c>
      <c r="T8">
        <v>1233</v>
      </c>
      <c r="U8">
        <v>31</v>
      </c>
      <c r="V8">
        <v>283</v>
      </c>
    </row>
    <row r="9" spans="1:38" x14ac:dyDescent="0.25">
      <c r="A9" s="16">
        <v>349</v>
      </c>
      <c r="B9" s="16">
        <v>75</v>
      </c>
      <c r="C9" s="16">
        <v>108</v>
      </c>
      <c r="D9" s="19">
        <v>42</v>
      </c>
      <c r="E9" s="16">
        <v>60</v>
      </c>
      <c r="J9">
        <v>325</v>
      </c>
      <c r="K9">
        <v>468</v>
      </c>
      <c r="L9">
        <v>93</v>
      </c>
      <c r="M9">
        <v>28</v>
      </c>
      <c r="N9">
        <v>57</v>
      </c>
      <c r="R9">
        <v>433</v>
      </c>
      <c r="S9">
        <v>249</v>
      </c>
      <c r="T9">
        <v>175</v>
      </c>
      <c r="U9">
        <v>37</v>
      </c>
      <c r="V9">
        <v>46</v>
      </c>
    </row>
    <row r="10" spans="1:38" x14ac:dyDescent="0.25">
      <c r="A10" s="15">
        <v>326</v>
      </c>
      <c r="B10" s="15">
        <v>199</v>
      </c>
      <c r="C10" s="15">
        <v>87</v>
      </c>
      <c r="D10" s="20">
        <v>34</v>
      </c>
      <c r="E10" s="15">
        <v>71</v>
      </c>
      <c r="J10">
        <v>528</v>
      </c>
      <c r="K10">
        <v>139</v>
      </c>
      <c r="L10">
        <v>97</v>
      </c>
      <c r="M10">
        <v>25</v>
      </c>
      <c r="N10">
        <v>54</v>
      </c>
      <c r="R10">
        <v>318</v>
      </c>
      <c r="S10">
        <v>102</v>
      </c>
      <c r="T10">
        <v>298</v>
      </c>
      <c r="U10">
        <v>34</v>
      </c>
      <c r="V10">
        <v>60</v>
      </c>
    </row>
    <row r="11" spans="1:38" x14ac:dyDescent="0.25">
      <c r="A11" s="16">
        <v>369</v>
      </c>
      <c r="B11" s="16">
        <v>343</v>
      </c>
      <c r="C11" s="16">
        <v>103</v>
      </c>
      <c r="D11" s="19">
        <v>27</v>
      </c>
      <c r="E11" s="16">
        <v>57</v>
      </c>
      <c r="J11">
        <v>346</v>
      </c>
      <c r="K11">
        <v>92</v>
      </c>
      <c r="L11">
        <v>82</v>
      </c>
      <c r="M11">
        <v>27</v>
      </c>
      <c r="N11">
        <v>58</v>
      </c>
      <c r="R11">
        <v>317</v>
      </c>
      <c r="S11">
        <v>181</v>
      </c>
      <c r="T11">
        <v>122</v>
      </c>
      <c r="U11">
        <v>22</v>
      </c>
      <c r="V11">
        <v>55</v>
      </c>
    </row>
    <row r="12" spans="1:38" x14ac:dyDescent="0.25">
      <c r="A12" s="15">
        <v>365</v>
      </c>
      <c r="B12" s="15">
        <v>100</v>
      </c>
      <c r="C12" s="15">
        <v>113</v>
      </c>
      <c r="D12" s="20">
        <v>36</v>
      </c>
      <c r="E12" s="15">
        <v>69</v>
      </c>
      <c r="J12">
        <v>327</v>
      </c>
      <c r="K12">
        <v>66</v>
      </c>
      <c r="L12">
        <v>166</v>
      </c>
      <c r="M12">
        <v>27</v>
      </c>
      <c r="N12">
        <v>55</v>
      </c>
      <c r="R12">
        <v>983</v>
      </c>
      <c r="S12">
        <v>112</v>
      </c>
      <c r="T12">
        <v>109</v>
      </c>
      <c r="U12">
        <v>23</v>
      </c>
      <c r="V12">
        <v>48</v>
      </c>
    </row>
    <row r="13" spans="1:38" x14ac:dyDescent="0.25">
      <c r="A13" s="16">
        <v>338</v>
      </c>
      <c r="B13" s="16">
        <v>80</v>
      </c>
      <c r="C13" s="16">
        <v>206</v>
      </c>
      <c r="D13" s="19">
        <v>32</v>
      </c>
      <c r="E13" s="16">
        <v>63</v>
      </c>
      <c r="J13">
        <v>306</v>
      </c>
      <c r="K13">
        <v>85</v>
      </c>
      <c r="L13">
        <v>96</v>
      </c>
      <c r="M13">
        <v>32</v>
      </c>
      <c r="N13">
        <v>56</v>
      </c>
      <c r="R13">
        <v>247</v>
      </c>
      <c r="S13">
        <v>158</v>
      </c>
      <c r="T13">
        <v>144</v>
      </c>
      <c r="U13">
        <v>23</v>
      </c>
      <c r="V13">
        <v>178</v>
      </c>
    </row>
    <row r="14" spans="1:38" x14ac:dyDescent="0.25">
      <c r="A14" s="15">
        <v>320</v>
      </c>
      <c r="B14" s="15">
        <v>156</v>
      </c>
      <c r="C14" s="15">
        <v>105</v>
      </c>
      <c r="D14" s="20">
        <v>33</v>
      </c>
      <c r="E14" s="15">
        <v>60</v>
      </c>
      <c r="J14">
        <v>718</v>
      </c>
      <c r="K14">
        <v>138</v>
      </c>
      <c r="L14">
        <v>81</v>
      </c>
      <c r="M14">
        <v>30</v>
      </c>
      <c r="N14">
        <v>54</v>
      </c>
      <c r="R14">
        <v>460</v>
      </c>
      <c r="S14">
        <v>94</v>
      </c>
      <c r="T14">
        <v>283</v>
      </c>
      <c r="U14">
        <v>26</v>
      </c>
      <c r="V14">
        <v>49</v>
      </c>
    </row>
    <row r="16" spans="1:38" x14ac:dyDescent="0.25">
      <c r="A16" t="s">
        <v>58</v>
      </c>
      <c r="J16" t="s">
        <v>58</v>
      </c>
      <c r="R16" t="s">
        <v>58</v>
      </c>
    </row>
    <row r="18" spans="1:24" ht="15.75" thickBot="1" x14ac:dyDescent="0.3">
      <c r="A18" t="s">
        <v>43</v>
      </c>
      <c r="J18" t="s">
        <v>43</v>
      </c>
      <c r="R18" t="s">
        <v>43</v>
      </c>
    </row>
    <row r="19" spans="1:24" x14ac:dyDescent="0.25">
      <c r="A19" s="14" t="s">
        <v>59</v>
      </c>
      <c r="B19" s="14" t="s">
        <v>44</v>
      </c>
      <c r="C19" s="14" t="s">
        <v>45</v>
      </c>
      <c r="D19" s="14" t="s">
        <v>46</v>
      </c>
      <c r="E19" s="14" t="s">
        <v>47</v>
      </c>
      <c r="J19" s="14" t="s">
        <v>59</v>
      </c>
      <c r="K19" s="14" t="s">
        <v>44</v>
      </c>
      <c r="L19" s="14" t="s">
        <v>45</v>
      </c>
      <c r="M19" s="14" t="s">
        <v>46</v>
      </c>
      <c r="N19" s="14" t="s">
        <v>47</v>
      </c>
      <c r="R19" s="14" t="s">
        <v>59</v>
      </c>
      <c r="S19" s="14" t="s">
        <v>44</v>
      </c>
      <c r="T19" s="14" t="s">
        <v>45</v>
      </c>
      <c r="U19" s="14" t="s">
        <v>46</v>
      </c>
      <c r="V19" s="14" t="s">
        <v>47</v>
      </c>
    </row>
    <row r="20" spans="1:24" x14ac:dyDescent="0.25">
      <c r="A20" s="12" t="s">
        <v>5</v>
      </c>
      <c r="B20" s="12">
        <v>10</v>
      </c>
      <c r="C20" s="12">
        <v>5177</v>
      </c>
      <c r="D20" s="12">
        <v>517.70000000000005</v>
      </c>
      <c r="E20" s="12">
        <v>216715.12222222224</v>
      </c>
      <c r="J20" s="12" t="s">
        <v>5</v>
      </c>
      <c r="K20" s="12">
        <v>10</v>
      </c>
      <c r="L20" s="12">
        <v>3920</v>
      </c>
      <c r="M20" s="12">
        <v>392</v>
      </c>
      <c r="N20" s="12">
        <v>17332.888888888891</v>
      </c>
      <c r="R20" s="12" t="s">
        <v>5</v>
      </c>
      <c r="S20" s="12">
        <v>10</v>
      </c>
      <c r="T20" s="12">
        <v>30391</v>
      </c>
      <c r="U20" s="12">
        <v>3039.1</v>
      </c>
      <c r="V20" s="12">
        <v>39585232.099999994</v>
      </c>
    </row>
    <row r="21" spans="1:24" x14ac:dyDescent="0.25">
      <c r="A21" s="12" t="s">
        <v>65</v>
      </c>
      <c r="B21" s="12">
        <v>10</v>
      </c>
      <c r="C21" s="12">
        <v>1595</v>
      </c>
      <c r="D21" s="12">
        <v>159.5</v>
      </c>
      <c r="E21" s="12">
        <v>7258.9444444444443</v>
      </c>
      <c r="J21" s="12" t="s">
        <v>65</v>
      </c>
      <c r="K21" s="12">
        <v>10</v>
      </c>
      <c r="L21" s="12">
        <v>1568</v>
      </c>
      <c r="M21" s="12">
        <v>156.80000000000001</v>
      </c>
      <c r="N21" s="12">
        <v>14732.400000000001</v>
      </c>
      <c r="R21" s="12" t="s">
        <v>65</v>
      </c>
      <c r="S21" s="12">
        <v>10</v>
      </c>
      <c r="T21" s="12">
        <v>2789</v>
      </c>
      <c r="U21" s="12">
        <v>278.89999999999998</v>
      </c>
      <c r="V21" s="12">
        <v>52242.988888888889</v>
      </c>
    </row>
    <row r="22" spans="1:24" x14ac:dyDescent="0.25">
      <c r="A22" s="12" t="s">
        <v>64</v>
      </c>
      <c r="B22" s="12">
        <v>10</v>
      </c>
      <c r="C22" s="12">
        <v>1234</v>
      </c>
      <c r="D22" s="12">
        <v>123.4</v>
      </c>
      <c r="E22" s="12">
        <v>1668.7111111111105</v>
      </c>
      <c r="J22" s="12" t="s">
        <v>64</v>
      </c>
      <c r="K22" s="12">
        <v>10</v>
      </c>
      <c r="L22" s="12">
        <v>1416</v>
      </c>
      <c r="M22" s="12">
        <v>141.6</v>
      </c>
      <c r="N22" s="12">
        <v>12042.933333333332</v>
      </c>
      <c r="R22" s="12" t="s">
        <v>64</v>
      </c>
      <c r="S22" s="12">
        <v>10</v>
      </c>
      <c r="T22" s="12">
        <v>2702</v>
      </c>
      <c r="U22" s="12">
        <v>270.2</v>
      </c>
      <c r="V22" s="12">
        <v>119597.06666666668</v>
      </c>
    </row>
    <row r="23" spans="1:24" x14ac:dyDescent="0.25">
      <c r="A23" s="12" t="s">
        <v>63</v>
      </c>
      <c r="B23" s="12">
        <v>10</v>
      </c>
      <c r="C23" s="12">
        <v>344</v>
      </c>
      <c r="D23" s="12">
        <v>34.4</v>
      </c>
      <c r="E23" s="12">
        <v>17.155555555555516</v>
      </c>
      <c r="J23" s="12" t="s">
        <v>63</v>
      </c>
      <c r="K23" s="12">
        <v>10</v>
      </c>
      <c r="L23" s="12">
        <v>293</v>
      </c>
      <c r="M23" s="12">
        <v>29.3</v>
      </c>
      <c r="N23" s="12">
        <v>15.344444444444484</v>
      </c>
      <c r="R23" s="12" t="s">
        <v>63</v>
      </c>
      <c r="S23" s="12">
        <v>10</v>
      </c>
      <c r="T23" s="12">
        <v>277</v>
      </c>
      <c r="U23" s="12">
        <v>27.7</v>
      </c>
      <c r="V23" s="12">
        <v>38.455555555555598</v>
      </c>
    </row>
    <row r="24" spans="1:24" ht="15.75" thickBot="1" x14ac:dyDescent="0.3">
      <c r="A24" s="13" t="s">
        <v>62</v>
      </c>
      <c r="B24" s="13">
        <v>10</v>
      </c>
      <c r="C24" s="13">
        <v>627</v>
      </c>
      <c r="D24" s="13">
        <v>62.7</v>
      </c>
      <c r="E24" s="13">
        <v>21.344444444444449</v>
      </c>
      <c r="J24" s="13" t="s">
        <v>62</v>
      </c>
      <c r="K24" s="13">
        <v>10</v>
      </c>
      <c r="L24" s="13">
        <v>564</v>
      </c>
      <c r="M24" s="13">
        <v>56.4</v>
      </c>
      <c r="N24" s="13">
        <v>6.2666666666666657</v>
      </c>
      <c r="R24" s="13" t="s">
        <v>62</v>
      </c>
      <c r="S24" s="13">
        <v>10</v>
      </c>
      <c r="T24" s="13">
        <v>887</v>
      </c>
      <c r="U24" s="13">
        <v>88.7</v>
      </c>
      <c r="V24" s="13">
        <v>6237.3444444444449</v>
      </c>
    </row>
    <row r="27" spans="1:24" ht="15.75" thickBot="1" x14ac:dyDescent="0.3">
      <c r="A27" t="s">
        <v>48</v>
      </c>
      <c r="J27" t="s">
        <v>48</v>
      </c>
      <c r="R27" t="s">
        <v>48</v>
      </c>
    </row>
    <row r="28" spans="1:24" x14ac:dyDescent="0.25">
      <c r="A28" s="14" t="s">
        <v>49</v>
      </c>
      <c r="B28" s="14" t="s">
        <v>50</v>
      </c>
      <c r="C28" s="14" t="s">
        <v>51</v>
      </c>
      <c r="D28" s="14" t="s">
        <v>52</v>
      </c>
      <c r="E28" s="14" t="s">
        <v>53</v>
      </c>
      <c r="F28" s="14" t="s">
        <v>54</v>
      </c>
      <c r="G28" s="14" t="s">
        <v>55</v>
      </c>
      <c r="J28" s="14" t="s">
        <v>49</v>
      </c>
      <c r="K28" s="14" t="s">
        <v>50</v>
      </c>
      <c r="L28" s="14" t="s">
        <v>51</v>
      </c>
      <c r="M28" s="14" t="s">
        <v>52</v>
      </c>
      <c r="N28" s="14" t="s">
        <v>53</v>
      </c>
      <c r="O28" s="14" t="s">
        <v>54</v>
      </c>
      <c r="P28" s="14" t="s">
        <v>55</v>
      </c>
      <c r="R28" s="14" t="s">
        <v>49</v>
      </c>
      <c r="S28" s="14" t="s">
        <v>50</v>
      </c>
      <c r="T28" s="14" t="s">
        <v>51</v>
      </c>
      <c r="U28" s="14" t="s">
        <v>52</v>
      </c>
      <c r="V28" s="14" t="s">
        <v>53</v>
      </c>
      <c r="W28" s="14" t="s">
        <v>54</v>
      </c>
      <c r="X28" s="14" t="s">
        <v>55</v>
      </c>
    </row>
    <row r="29" spans="1:24" x14ac:dyDescent="0.25">
      <c r="A29" s="12" t="s">
        <v>60</v>
      </c>
      <c r="B29" s="12">
        <v>1526226.9200000002</v>
      </c>
      <c r="C29" s="12">
        <v>4</v>
      </c>
      <c r="D29" s="12">
        <v>381556.73000000004</v>
      </c>
      <c r="E29" s="12">
        <v>8.4534422562005478</v>
      </c>
      <c r="F29" s="12">
        <v>3.5580898270621468E-5</v>
      </c>
      <c r="G29" s="12">
        <v>2.5787391843115586</v>
      </c>
      <c r="J29" s="12" t="s">
        <v>60</v>
      </c>
      <c r="K29" s="12">
        <v>818740.07999999984</v>
      </c>
      <c r="L29" s="12">
        <v>4</v>
      </c>
      <c r="M29" s="12">
        <v>204685.01999999996</v>
      </c>
      <c r="N29" s="12">
        <v>23.19122966700531</v>
      </c>
      <c r="O29" s="12">
        <v>1.8829932659936651E-10</v>
      </c>
      <c r="P29" s="12">
        <v>2.5787391843115586</v>
      </c>
      <c r="R29" s="12" t="s">
        <v>60</v>
      </c>
      <c r="S29" s="12">
        <v>66507448.080000222</v>
      </c>
      <c r="T29" s="12">
        <v>4</v>
      </c>
      <c r="U29" s="12">
        <v>16626862.020000055</v>
      </c>
      <c r="V29" s="12">
        <v>2.0907271237050122</v>
      </c>
      <c r="W29" s="12">
        <v>9.7751088743550166E-2</v>
      </c>
      <c r="X29" s="12">
        <v>2.5787391843115586</v>
      </c>
    </row>
    <row r="30" spans="1:24" x14ac:dyDescent="0.25">
      <c r="A30" s="12" t="s">
        <v>61</v>
      </c>
      <c r="B30" s="12">
        <v>2031131.4999999998</v>
      </c>
      <c r="C30" s="12">
        <v>45</v>
      </c>
      <c r="D30" s="12">
        <v>45136.255555555552</v>
      </c>
      <c r="E30" s="12"/>
      <c r="F30" s="12"/>
      <c r="G30" s="12"/>
      <c r="J30" s="12" t="s">
        <v>61</v>
      </c>
      <c r="K30" s="12">
        <v>397168.5</v>
      </c>
      <c r="L30" s="12">
        <v>45</v>
      </c>
      <c r="M30" s="12">
        <v>8825.9666666666672</v>
      </c>
      <c r="N30" s="12"/>
      <c r="O30" s="12"/>
      <c r="P30" s="12"/>
      <c r="R30" s="12" t="s">
        <v>61</v>
      </c>
      <c r="S30" s="12">
        <v>357870131.60000008</v>
      </c>
      <c r="T30" s="12">
        <v>45</v>
      </c>
      <c r="U30" s="12">
        <v>7952669.5911111133</v>
      </c>
      <c r="V30" s="12"/>
      <c r="W30" s="12"/>
      <c r="X30" s="12"/>
    </row>
    <row r="31" spans="1:24" x14ac:dyDescent="0.25">
      <c r="A31" s="12"/>
      <c r="B31" s="12"/>
      <c r="C31" s="12"/>
      <c r="D31" s="12"/>
      <c r="E31" s="12"/>
      <c r="F31" s="12"/>
      <c r="G31" s="12"/>
      <c r="J31" s="12"/>
      <c r="K31" s="12"/>
      <c r="L31" s="12"/>
      <c r="M31" s="12"/>
      <c r="N31" s="12"/>
      <c r="O31" s="12"/>
      <c r="P31" s="12"/>
      <c r="R31" s="12"/>
      <c r="S31" s="12"/>
      <c r="T31" s="12"/>
      <c r="U31" s="12"/>
      <c r="V31" s="12"/>
      <c r="W31" s="12"/>
      <c r="X31" s="12"/>
    </row>
    <row r="32" spans="1:24" ht="15.75" thickBot="1" x14ac:dyDescent="0.3">
      <c r="A32" s="13" t="s">
        <v>56</v>
      </c>
      <c r="B32" s="13">
        <v>3557358.42</v>
      </c>
      <c r="C32" s="13">
        <v>49</v>
      </c>
      <c r="D32" s="13"/>
      <c r="E32" s="13"/>
      <c r="F32" s="13"/>
      <c r="G32" s="13"/>
      <c r="J32" s="13" t="s">
        <v>56</v>
      </c>
      <c r="K32" s="13">
        <v>1215908.5799999998</v>
      </c>
      <c r="L32" s="13">
        <v>49</v>
      </c>
      <c r="M32" s="13"/>
      <c r="N32" s="13"/>
      <c r="O32" s="13"/>
      <c r="P32" s="13"/>
      <c r="R32" s="13" t="s">
        <v>56</v>
      </c>
      <c r="S32" s="13">
        <v>424377579.68000031</v>
      </c>
      <c r="T32" s="13">
        <v>49</v>
      </c>
      <c r="U32" s="13"/>
      <c r="V32" s="13"/>
      <c r="W32" s="13"/>
      <c r="X32" s="13"/>
    </row>
  </sheetData>
  <mergeCells count="5">
    <mergeCell ref="A3:E3"/>
    <mergeCell ref="J3:N3"/>
    <mergeCell ref="R3:V3"/>
    <mergeCell ref="Z3:AD3"/>
    <mergeCell ref="AH3:AL3"/>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U E A A B Q S w M E F A A C A A g A n H 3 S U J e d M U W m A A A A + A A A A B I A H A B D b 2 5 m a W c v U G F j a 2 F n Z S 5 4 b W w g o h g A K K A U A A A A A A A A A A A A A A A A A A A A A A A A A A A A h Y 8 x D o I w G E a v Q r r T l g p q y E 8 Z X M G Y m B j X B i o 0 Q j G 0 W O 7 m 4 J G 8 g i S K u j l + L 2 9 4 3 + N 2 h 3 R s G + 8 q e 6 M 6 n a A A U + R J X X S l 0 l W C B n v y 1 y j l s B P F W V T S m 2 R t 4 t G U C a q t v c S E O O e w W + C u r w i j N C D H P N s X t W w F + s j q v + w r b a z Q h U Q c D q 8 Y z v C K 4 S i K l j g M A y A z h l z p r 8 K m Y k y B / E D Y D I 0 d e s m l 9 r c Z k H k C e b / g T 1 B L A w Q U A A I A C A C c f d J 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H 3 S U G x K u m n t A Q A A 0 w 0 A A B M A H A B G b 3 J t d W x h c y 9 T Z W N 0 a W 9 u M S 5 t I K I Y A C i g F A A A A A A A A A A A A A A A A A A A A A A A A A A A A O 2 W X W v b M B S G 7 w P 5 D y f u T Q J e y L y 1 Y y u 5 M E l H w 7 6 6 2 G O M a g x F P o v F Z C l I s p c S + t 9 7 3 I R 1 X Q z N Y N A w 4 h v L 7 5 H O h 9 8 H Y 4 f C S 6 M h W d + f n r Z b 7 Z b L u c U M j o J U F h T D 5 c J Y D 9 E g G g y O o 5 c B D E G h b 7 e A r s S U V i A p I 1 f 1 x 0 a U B W r f f S 0 V 9 k d G e 3 p w 3 W D 0 i n 1 y a B 3 z d T 4 2 t m Y x M 0 v 2 Y a F Q Z l L P W Y o i 1 9 K J H G G i v x t b c C 8 F Z 1 + e s e k F G 8 d p z B o 7 6 Q t X B b 3 w c o x K F t K j H Q Z h E M L I q L L Q b n g S w s f S e E z 8 l c L h 3 b L / 3 m j 8 2 g v X E x w F F 9 Y U F M v g H H l G b d Y D p n x G G z e R j d 5 d D x v C 5 U a P l U o E V 9 y 6 o b f l 7 y l H O d d z y p h e L f A u X W q 5 d v V 4 6 w 7 r o O s 2 1 A 9 X q 2 C G W u Q F t z 9 o I E 8 b w e P S X 4 e w C r i a G y t 9 X m x F K j p M J m 7 p 9 N q R x I n 2 J 8 / 7 d d V b V R j n t 1 V n V I X Z v R T X v X Z L 6 s b R d s A F u l H v g M w B m b 9 B J t o f Y C A 6 I L N f y E z 5 T 8 i 4 5 / A E a J f l g i y R j s x 0 c L Z c 0 L r G 4 1 E A 4 l b k s k K 2 U 4 c H r P Y L K / G H U / j L q V s v H + e L d D 5 J I E n P 4 j d A i 2 n 8 u d P p s A c a f Y C r F / 8 F V 9 9 k t u 3 + v 6 S O S C r r H + L G Q s 3 w b Y O 6 M 3 t U 1 X J 4 9 z b e M 9 T u 9 9 V A 1 u m B r L 0 j 6 w Z Q S w E C L Q A U A A I A C A C c f d J Q l 5 0 x R a Y A A A D 4 A A A A E g A A A A A A A A A A A A A A A A A A A A A A Q 2 9 u Z m l n L 1 B h Y 2 t h Z 2 U u e G 1 s U E s B A i 0 A F A A C A A g A n H 3 S U A / K 6 a u k A A A A 6 Q A A A B M A A A A A A A A A A A A A A A A A 8 g A A A F t D b 2 5 0 Z W 5 0 X 1 R 5 c G V z X S 5 4 b W x Q S w E C L Q A U A A I A C A C c f d J Q b E q 6 a e 0 B A A D T D Q A A E w A A A A A A A A A A A A A A A A D j A Q A A R m 9 y b X V s Y X M v U 2 V j d G l v b j E u b V B L B Q Y A A A A A A w A D A M I A A A A d 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t Q Q A A A A A A A M t 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l t b 2 4 l M j B l e H B v c n Q l M j A y M D I w M D U y O 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3 N T M i I C 8 + P E V u d H J 5 I F R 5 c G U 9 I k Z p b G x F c n J v c k N v Z G U i I F Z h b H V l P S J z V W 5 r b m 9 3 b i I g L z 4 8 R W 5 0 c n k g V H l w Z T 0 i R m l s b E V y c m 9 y Q 2 9 1 b n Q i I F Z h b H V l P S J s M C I g L z 4 8 R W 5 0 c n k g V H l w Z T 0 i R m l s b E x h c 3 R V c G R h d G V k I i B W Y W x 1 Z T 0 i Z D I w M j A t M D U t M j l U M T E 6 M D I 6 M j k u M z I 3 O T U x O V o i I C 8 + P E V u d H J 5 I F R 5 c G U 9 I k Z p b G x D b 2 x 1 b W 5 U e X B l c y I g V m F s d W U 9 I n N C Z 1 l H Q X d N R y I g L z 4 8 R W 5 0 c n k g V H l w Z T 0 i R m l s b E N v b H V t b k 5 h b W V z I i B W Y W x 1 Z T 0 i c 1 s m c X V v d D t i Z W 5 j a G 1 h c m s m c X V v d D s s J n F 1 b 3 Q 7 Y W x n b 3 J p d G h t J n F 1 b 3 Q 7 L C Z x d W 9 0 O 3 Z l c n N p b 2 4 m c X V v d D s s J n F 1 b 3 Q 7 d G l t Z S Z x d W 9 0 O y w m c X V v d D t j b 3 N 0 J n F 1 b 3 Q 7 L C Z x d W 9 0 O 3 N v b H Z l Z 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R p b W 9 u I G V 4 c G 9 y d C A y M D I w M D U y O S 9 D a G F u Z 2 V k I F R 5 c G U u e 2 J l b m N o b W F y a y w w f S Z x d W 9 0 O y w m c X V v d D t T Z W N 0 a W 9 u M S 9 U a W 1 v b i B l e H B v c n Q g M j A y M D A 1 M j k v Q 2 h h b m d l Z C B U e X B l L n t h b G d v c m l 0 a G 0 s M X 0 m c X V v d D s s J n F 1 b 3 Q 7 U 2 V j d G l v b j E v V G l t b 2 4 g Z X h w b 3 J 0 I D I w M j A w N T I 5 L 0 N o Y W 5 n Z W Q g V H l w Z S 5 7 d m V y c 2 l v b i w y f S Z x d W 9 0 O y w m c X V v d D t T Z W N 0 a W 9 u M S 9 U a W 1 v b i B l e H B v c n Q g M j A y M D A 1 M j k v Q 2 h h b m d l Z C B U e X B l L n t 0 a W 1 l L D N 9 J n F 1 b 3 Q 7 L C Z x d W 9 0 O 1 N l Y 3 R p b 2 4 x L 1 R p b W 9 u I G V 4 c G 9 y d C A y M D I w M D U y O S 9 D a G F u Z 2 V k I F R 5 c G U u e 2 N v c 3 Q s N H 0 m c X V v d D s s J n F 1 b 3 Q 7 U 2 V j d G l v b j E v V G l t b 2 4 g Z X h w b 3 J 0 I D I w M j A w N T I 5 L 0 N o Y W 5 n Z W Q g V H l w Z S 5 7 c 2 9 s d m V k L D V 9 J n F 1 b 3 Q 7 X S w m c X V v d D t D b 2 x 1 b W 5 D b 3 V u d C Z x d W 9 0 O z o 2 L C Z x d W 9 0 O 0 t l e U N v b H V t b k 5 h b W V z J n F 1 b 3 Q 7 O l t d L C Z x d W 9 0 O 0 N v b H V t b k l k Z W 5 0 a X R p Z X M m c X V v d D s 6 W y Z x d W 9 0 O 1 N l Y 3 R p b 2 4 x L 1 R p b W 9 u I G V 4 c G 9 y d C A y M D I w M D U y O S 9 D a G F u Z 2 V k I F R 5 c G U u e 2 J l b m N o b W F y a y w w f S Z x d W 9 0 O y w m c X V v d D t T Z W N 0 a W 9 u M S 9 U a W 1 v b i B l e H B v c n Q g M j A y M D A 1 M j k v Q 2 h h b m d l Z C B U e X B l L n t h b G d v c m l 0 a G 0 s M X 0 m c X V v d D s s J n F 1 b 3 Q 7 U 2 V j d G l v b j E v V G l t b 2 4 g Z X h w b 3 J 0 I D I w M j A w N T I 5 L 0 N o Y W 5 n Z W Q g V H l w Z S 5 7 d m V y c 2 l v b i w y f S Z x d W 9 0 O y w m c X V v d D t T Z W N 0 a W 9 u M S 9 U a W 1 v b i B l e H B v c n Q g M j A y M D A 1 M j k v Q 2 h h b m d l Z C B U e X B l L n t 0 a W 1 l L D N 9 J n F 1 b 3 Q 7 L C Z x d W 9 0 O 1 N l Y 3 R p b 2 4 x L 1 R p b W 9 u I G V 4 c G 9 y d C A y M D I w M D U y O S 9 D a G F u Z 2 V k I F R 5 c G U u e 2 N v c 3 Q s N H 0 m c X V v d D s s J n F 1 b 3 Q 7 U 2 V j d G l v b j E v V G l t b 2 4 g Z X h w b 3 J 0 I D I w M j A w N T I 5 L 0 N o Y W 5 n Z W Q g V H l w Z S 5 7 c 2 9 s d m V k L D V 9 J n F 1 b 3 Q 7 X S w m c X V v d D t S Z W x h d G l v b n N o a X B J b m Z v J n F 1 b 3 Q 7 O l t d f S I g L z 4 8 L 1 N 0 Y W J s Z U V u d H J p Z X M + P C 9 J d G V t P j x J d G V t P j x J d G V t T G 9 j Y X R p b 2 4 + P E l 0 Z W 1 U e X B l P k Z v c m 1 1 b G E 8 L 0 l 0 Z W 1 U e X B l P j x J d G V t U G F 0 a D 5 T Z W N 0 a W 9 u M S 9 U a W 1 v b i U y M G V 4 c G 9 y d C U y M D I w M j A w N T I 5 L 1 N v d X J j Z T w v S X R l b V B h d G g + P C 9 J d G V t T G 9 j Y X R p b 2 4 + P F N 0 Y W J s Z U V u d H J p Z X M g L z 4 8 L 0 l 0 Z W 0 + P E l 0 Z W 0 + P E l 0 Z W 1 M b 2 N h d G l v b j 4 8 S X R l b V R 5 c G U + R m 9 y b X V s Y T w v S X R l b V R 5 c G U + P E l 0 Z W 1 Q Y X R o P l N l Y 3 R p b 2 4 x L 1 R p b W 9 u J T I w Z X h w b 3 J 0 J T I w M j A y M D A 1 M j k v U H J v b W 9 0 Z W Q l M j B I Z W F k Z X J z P C 9 J d G V t U G F 0 a D 4 8 L 0 l 0 Z W 1 M b 2 N h d G l v b j 4 8 U 3 R h Y m x l R W 5 0 c m l l c y A v P j w v S X R l b T 4 8 S X R l b T 4 8 S X R l b U x v Y 2 F 0 a W 9 u P j x J d G V t V H l w Z T 5 G b 3 J t d W x h P C 9 J d G V t V H l w Z T 4 8 S X R l b V B h d G g + U 2 V j d G l v b j E v V G l t b 2 4 l M j B l e H B v c n Q l M j A y M D I w M D U y O S 9 D a G F u Z 2 V k J T I w V H l w Z T w v S X R l b V B h d G g + P C 9 J d G V t T G 9 j Y X R p b 2 4 + P F N 0 Y W J s Z U V u d H J p Z X M g L z 4 8 L 0 l 0 Z W 0 + P E l 0 Z W 0 + P E l 0 Z W 1 M b 2 N h d G l v b j 4 8 S X R l b V R 5 c G U + R m 9 y b X V s Y T w v S X R l b V R 5 c G U + P E l 0 Z W 1 Q Y X R o P l N l Y 3 R p b 2 4 x L 1 R p b W 9 u J T I w Z X h w b 3 J 0 J T I w M j A y M D A 1 M j k 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N z U z I i A v P j x F b n R y e S B U e X B l P S J G a W x s R X J y b 3 J D b 2 R l I i B W Y W x 1 Z T 0 i c 1 V u a 2 5 v d 2 4 i I C 8 + P E V u d H J 5 I F R 5 c G U 9 I k Z p b G x F c n J v c k N v d W 5 0 I i B W Y W x 1 Z T 0 i b D A i I C 8 + P E V u d H J 5 I F R 5 c G U 9 I k Z p b G x M Y X N 0 V X B k Y X R l Z C I g V m F s d W U 9 I m Q y M D I w L T A 1 L T I 5 V D E y O j M w O j I y L j M x M j U 2 O T h a I i A v P j x F b n R y e S B U e X B l P S J G a W x s Q 2 9 s d W 1 u V H l w Z X M i I F Z h b H V l P S J z Q m d Z R 0 F 3 T U c i I C 8 + P E V u d H J 5 I F R 5 c G U 9 I k Z p b G x D b 2 x 1 b W 5 O Y W 1 l c y I g V m F s d W U 9 I n N b J n F 1 b 3 Q 7 Y m V u Y 2 h t Y X J r J n F 1 b 3 Q 7 L C Z x d W 9 0 O 2 F s Z 2 9 y a X R o b S Z x d W 9 0 O y w m c X V v d D t 2 Z X J z a W 9 u J n F 1 b 3 Q 7 L C Z x d W 9 0 O 3 R p b W U m c X V v d D s s J n F 1 b 3 Q 7 Y 2 9 z d C Z x d W 9 0 O y w m c X V v d D t z b 2 x 2 Z W Q 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U a W 1 v b i B l e H B v c n Q g M j A y M D A 1 M j k g K D I p L 0 N o Y W 5 n Z W Q g V H l w Z S 5 7 Y m V u Y 2 h t Y X J r L D B 9 J n F 1 b 3 Q 7 L C Z x d W 9 0 O 1 N l Y 3 R p b 2 4 x L 1 R p b W 9 u I G V 4 c G 9 y d C A y M D I w M D U y O S A o M i k v Q 2 h h b m d l Z C B U e X B l L n t h b G d v c m l 0 a G 0 s M X 0 m c X V v d D s s J n F 1 b 3 Q 7 U 2 V j d G l v b j E v V G l t b 2 4 g Z X h w b 3 J 0 I D I w M j A w N T I 5 I C g y K S 9 D a G F u Z 2 V k I F R 5 c G U u e 3 Z l c n N p b 2 4 s M n 0 m c X V v d D s s J n F 1 b 3 Q 7 U 2 V j d G l v b j E v V G l t b 2 4 g Z X h w b 3 J 0 I D I w M j A w N T I 5 I C g y K S 9 D a G F u Z 2 V k I F R 5 c G U u e 3 R p b W U s M 3 0 m c X V v d D s s J n F 1 b 3 Q 7 U 2 V j d G l v b j E v V G l t b 2 4 g Z X h w b 3 J 0 I D I w M j A w N T I 5 I C g y K S 9 D a G F u Z 2 V k I F R 5 c G U u e 2 N v c 3 Q s N H 0 m c X V v d D s s J n F 1 b 3 Q 7 U 2 V j d G l v b j E v V G l t b 2 4 g Z X h w b 3 J 0 I D I w M j A w N T I 5 I C g y K S 9 D a G F u Z 2 V k I F R 5 c G U u e 3 N v b H Z l Z C w 1 f S Z x d W 9 0 O 1 0 s J n F 1 b 3 Q 7 Q 2 9 s d W 1 u Q 2 9 1 b n Q m c X V v d D s 6 N i w m c X V v d D t L Z X l D b 2 x 1 b W 5 O Y W 1 l c y Z x d W 9 0 O z p b X S w m c X V v d D t D b 2 x 1 b W 5 J Z G V u d G l 0 a W V z J n F 1 b 3 Q 7 O l s m c X V v d D t T Z W N 0 a W 9 u M S 9 U a W 1 v b i B l e H B v c n Q g M j A y M D A 1 M j k g K D I p L 0 N o Y W 5 n Z W Q g V H l w Z S 5 7 Y m V u Y 2 h t Y X J r L D B 9 J n F 1 b 3 Q 7 L C Z x d W 9 0 O 1 N l Y 3 R p b 2 4 x L 1 R p b W 9 u I G V 4 c G 9 y d C A y M D I w M D U y O S A o M i k v Q 2 h h b m d l Z C B U e X B l L n t h b G d v c m l 0 a G 0 s M X 0 m c X V v d D s s J n F 1 b 3 Q 7 U 2 V j d G l v b j E v V G l t b 2 4 g Z X h w b 3 J 0 I D I w M j A w N T I 5 I C g y K S 9 D a G F u Z 2 V k I F R 5 c G U u e 3 Z l c n N p b 2 4 s M n 0 m c X V v d D s s J n F 1 b 3 Q 7 U 2 V j d G l v b j E v V G l t b 2 4 g Z X h w b 3 J 0 I D I w M j A w N T I 5 I C g y K S 9 D a G F u Z 2 V k I F R 5 c G U u e 3 R p b W U s M 3 0 m c X V v d D s s J n F 1 b 3 Q 7 U 2 V j d G l v b j E v V G l t b 2 4 g Z X h w b 3 J 0 I D I w M j A w N T I 5 I C g y K S 9 D a G F u Z 2 V k I F R 5 c G U u e 2 N v c 3 Q s N H 0 m c X V v d D s s J n F 1 b 3 Q 7 U 2 V j d G l v b j E v V G l t b 2 4 g Z X h w b 3 J 0 I D I w M j A w N T I 5 I C g y K S 9 D a G F u Z 2 V k I F R 5 c G U u e 3 N v b H Z l Z C w 1 f S Z x d W 9 0 O 1 0 s J n F 1 b 3 Q 7 U m V s Y X R p b 2 5 z a G l w S W 5 m b y Z x d W 9 0 O z p b X X 0 i I C 8 + P C 9 T d G F i b G V F b n R y a W V z P j w v S X R l b T 4 8 S X R l b T 4 8 S X R l b U x v Y 2 F 0 a W 9 u P j x J d G V t V H l w Z T 5 G b 3 J t d W x h P C 9 J d G V t V H l w Z T 4 8 S X R l b V B h d G g + U 2 V j d G l v b j E v V G l t b 2 4 l M j B l e H B v c n Q l M j A y M D I w M D U y O S U y M C g y K S 9 T b 3 V y Y 2 U 8 L 0 l 0 Z W 1 Q Y X R o P j w v S X R l b U x v Y 2 F 0 a W 9 u P j x T d G F i b G V F b n R y a W V z I C 8 + P C 9 J d G V t P j x J d G V t P j x J d G V t T G 9 j Y X R p b 2 4 + P E l 0 Z W 1 U e X B l P k Z v c m 1 1 b G E 8 L 0 l 0 Z W 1 U e X B l P j x J d G V t U G F 0 a D 5 T Z W N 0 a W 9 u M S 9 U a W 1 v b i U y M G V 4 c G 9 y d C U y M D I w M j A w N T I 5 J T I w K D I p L 1 B y b 2 1 v d G V k J T I w S G V h Z G V y c z w v S X R l b V B h d G g + P C 9 J d G V t T G 9 j Y X R p b 2 4 + P F N 0 Y W J s Z U V u d H J p Z X M g L z 4 8 L 0 l 0 Z W 0 + P E l 0 Z W 0 + P E l 0 Z W 1 M b 2 N h d G l v b j 4 8 S X R l b V R 5 c G U + R m 9 y b X V s Y T w v S X R l b V R 5 c G U + P E l 0 Z W 1 Q Y X R o P l N l Y 3 R p b 2 4 x L 1 R p b W 9 u J T I w Z X h w b 3 J 0 J T I w M j A y M D A 1 M j k l M j A o M i k v Q 2 h h b m d l Z C U y M F R 5 c G U 8 L 0 l 0 Z W 1 Q Y X R o P j w v S X R l b U x v Y 2 F 0 a W 9 u P j x T d G F i b G V F b n R y a W V z I C 8 + P C 9 J d G V t P j x J d G V t P j x J d G V t T G 9 j Y X R p b 2 4 + P E l 0 Z W 1 U e X B l P k Z v c m 1 1 b G E 8 L 0 l 0 Z W 1 U e X B l P j x J d G V t U G F 0 a D 5 T Z W N 0 a W 9 u M S 9 U a W 1 v b i U y M G V 4 c G 9 y d C U y M D I w M j A w N T I 5 J T I w 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F R h c m d l d C I g V m F s d W U 9 I n N U a W 1 v b l 9 l e H B v c n R f M j A y M D A 1 M j l f M i I g L z 4 8 R W 5 0 c n k g V H l w Z T 0 i R m l s b G V k Q 2 9 t c G x l d G V S Z X N 1 b H R U b 1 d v c m t z a G V l d C I g V m F s d W U 9 I m w x I i A v P j x F b n R y e S B U e X B l P S J B Z G R l Z F R v R G F 0 Y U 1 v Z G V s I i B W Y W x 1 Z T 0 i b D A i I C 8 + P E V u d H J 5 I F R 5 c G U 9 I k Z p b G x D b 3 V u d C I g V m F s d W U 9 I m w x M D U 5 I i A v P j x F b n R y e S B U e X B l P S J G a W x s R X J y b 3 J D b 2 R l I i B W Y W x 1 Z T 0 i c 1 V u a 2 5 v d 2 4 i I C 8 + P E V u d H J 5 I F R 5 c G U 9 I k Z p b G x F c n J v c k N v d W 5 0 I i B W Y W x 1 Z T 0 i b D A i I C 8 + P E V u d H J 5 I F R 5 c G U 9 I k Z p b G x M Y X N 0 V X B k Y X R l Z C I g V m F s d W U 9 I m Q y M D I w L T A 1 L T I 5 V D E y O j U w O j A z L j U 0 O D A y O D V a I i A v P j x F b n R y e S B U e X B l P S J G a W x s Q 2 9 s d W 1 u V H l w Z X M i I F Z h b H V l P S J z Q m d Z R 0 F 3 T U c i I C 8 + P E V u d H J 5 I F R 5 c G U 9 I k Z p b G x D b 2 x 1 b W 5 O Y W 1 l c y I g V m F s d W U 9 I n N b J n F 1 b 3 Q 7 Y m V u Y 2 h t Y X J r J n F 1 b 3 Q 7 L C Z x d W 9 0 O 2 F s Z 2 9 y a X R o b S Z x d W 9 0 O y w m c X V v d D t 2 Z X J z a W 9 u J n F 1 b 3 Q 7 L C Z x d W 9 0 O 3 R p b W U m c X V v d D s s J n F 1 b 3 Q 7 Y 2 9 z d C Z x d W 9 0 O y w m c X V v d D t z b 2 x 2 Z W Q 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U a W 1 v b i B l e H B v c n Q g M j A y M D A 1 M j k g M i 9 D a G F u Z 2 V k I F R 5 c G U u e 2 J l b m N o b W F y a y w w f S Z x d W 9 0 O y w m c X V v d D t T Z W N 0 a W 9 u M S 9 U a W 1 v b i B l e H B v c n Q g M j A y M D A 1 M j k g M i 9 D a G F u Z 2 V k I F R 5 c G U u e 2 F s Z 2 9 y a X R o b S w x f S Z x d W 9 0 O y w m c X V v d D t T Z W N 0 a W 9 u M S 9 U a W 1 v b i B l e H B v c n Q g M j A y M D A 1 M j k g M i 9 D a G F u Z 2 V k I F R 5 c G U u e 3 Z l c n N p b 2 4 s M n 0 m c X V v d D s s J n F 1 b 3 Q 7 U 2 V j d G l v b j E v V G l t b 2 4 g Z X h w b 3 J 0 I D I w M j A w N T I 5 I D I v Q 2 h h b m d l Z C B U e X B l L n t 0 a W 1 l L D N 9 J n F 1 b 3 Q 7 L C Z x d W 9 0 O 1 N l Y 3 R p b 2 4 x L 1 R p b W 9 u I G V 4 c G 9 y d C A y M D I w M D U y O S A y L 0 N o Y W 5 n Z W Q g V H l w Z S 5 7 Y 2 9 z d C w 0 f S Z x d W 9 0 O y w m c X V v d D t T Z W N 0 a W 9 u M S 9 U a W 1 v b i B l e H B v c n Q g M j A y M D A 1 M j k g M i 9 D a G F u Z 2 V k I F R 5 c G U u e 3 N v b H Z l Z C w 1 f S Z x d W 9 0 O 1 0 s J n F 1 b 3 Q 7 Q 2 9 s d W 1 u Q 2 9 1 b n Q m c X V v d D s 6 N i w m c X V v d D t L Z X l D b 2 x 1 b W 5 O Y W 1 l c y Z x d W 9 0 O z p b X S w m c X V v d D t D b 2 x 1 b W 5 J Z G V u d G l 0 a W V z J n F 1 b 3 Q 7 O l s m c X V v d D t T Z W N 0 a W 9 u M S 9 U a W 1 v b i B l e H B v c n Q g M j A y M D A 1 M j k g M i 9 D a G F u Z 2 V k I F R 5 c G U u e 2 J l b m N o b W F y a y w w f S Z x d W 9 0 O y w m c X V v d D t T Z W N 0 a W 9 u M S 9 U a W 1 v b i B l e H B v c n Q g M j A y M D A 1 M j k g M i 9 D a G F u Z 2 V k I F R 5 c G U u e 2 F s Z 2 9 y a X R o b S w x f S Z x d W 9 0 O y w m c X V v d D t T Z W N 0 a W 9 u M S 9 U a W 1 v b i B l e H B v c n Q g M j A y M D A 1 M j k g M i 9 D a G F u Z 2 V k I F R 5 c G U u e 3 Z l c n N p b 2 4 s M n 0 m c X V v d D s s J n F 1 b 3 Q 7 U 2 V j d G l v b j E v V G l t b 2 4 g Z X h w b 3 J 0 I D I w M j A w N T I 5 I D I v Q 2 h h b m d l Z C B U e X B l L n t 0 a W 1 l L D N 9 J n F 1 b 3 Q 7 L C Z x d W 9 0 O 1 N l Y 3 R p b 2 4 x L 1 R p b W 9 u I G V 4 c G 9 y d C A y M D I w M D U y O S A y L 0 N o Y W 5 n Z W Q g V H l w Z S 5 7 Y 2 9 z d C w 0 f S Z x d W 9 0 O y w m c X V v d D t T Z W N 0 a W 9 u M S 9 U a W 1 v b i B l e H B v c n Q g M j A y M D A 1 M j k g M i 9 D a G F u Z 2 V k I F R 5 c G U u e 3 N v b H Z l Z C w 1 f S Z x d W 9 0 O 1 0 s J n F 1 b 3 Q 7 U m V s Y X R p b 2 5 z a G l w S W 5 m b y Z x d W 9 0 O z p b X X 0 i I C 8 + P C 9 T d G F i b G V F b n R y a W V z P j w v S X R l b T 4 8 S X R l b T 4 8 S X R l b U x v Y 2 F 0 a W 9 u P j x J d G V t V H l w Z T 5 G b 3 J t d W x h P C 9 J d G V t V H l w Z T 4 8 S X R l b V B h d G g + U 2 V j d G l v b j E v V G l t b 2 4 l M j B l e H B v c n Q l M j A y M D I w M D U y O S U y M D I v U 2 9 1 c m N l P C 9 J d G V t U G F 0 a D 4 8 L 0 l 0 Z W 1 M b 2 N h d G l v b j 4 8 U 3 R h Y m x l R W 5 0 c m l l c y A v P j w v S X R l b T 4 8 S X R l b T 4 8 S X R l b U x v Y 2 F 0 a W 9 u P j x J d G V t V H l w Z T 5 G b 3 J t d W x h P C 9 J d G V t V H l w Z T 4 8 S X R l b V B h d G g + U 2 V j d G l v b j E v V G l t b 2 4 l M j B l e H B v c n Q l M j A y M D I w M D U y O S U y M D I v U H J v b W 9 0 Z W Q l M j B I Z W F k Z X J z P C 9 J d G V t U G F 0 a D 4 8 L 0 l 0 Z W 1 M b 2 N h d G l v b j 4 8 U 3 R h Y m x l R W 5 0 c m l l c y A v P j w v S X R l b T 4 8 S X R l b T 4 8 S X R l b U x v Y 2 F 0 a W 9 u P j x J d G V t V H l w Z T 5 G b 3 J t d W x h P C 9 J d G V t V H l w Z T 4 8 S X R l b V B h d G g + U 2 V j d G l v b j E v V G l t b 2 4 l M j B l e H B v c n Q l M j A y M D I w M D U y O S U y M D I v Q 2 h h b m d l Z C U y M F R 5 c G U 8 L 0 l 0 Z W 1 Q Y X R o P j w v S X R l b U x v Y 2 F 0 a W 9 u P j x T d G F i b G V F b n R y a W V z I C 8 + P C 9 J d G V t P j x J d G V t P j x J d G V t T G 9 j Y X R p b 2 4 + P E l 0 Z W 1 U e X B l P k Z v c m 1 1 b G E 8 L 0 l 0 Z W 1 U e X B l P j x J d G V t U G F 0 a D 5 T Z W N 0 a W 9 u M S 9 S Y X c l M j B k Y X R h J T I w L S U y M E N o Y X J h Y 3 R l c m l z d G l j c y U y M E V 4 c G V y a W 1 l b n 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D U 5 I i A v P j x F b n R y e S B U e X B l P S J G a W x s R X J y b 3 J D b 2 R l I i B W Y W x 1 Z T 0 i c 1 V u a 2 5 v d 2 4 i I C 8 + P E V u d H J 5 I F R 5 c G U 9 I k Z p b G x F c n J v c k N v d W 5 0 I i B W Y W x 1 Z T 0 i b D A i I C 8 + P E V u d H J 5 I F R 5 c G U 9 I k Z p b G x M Y X N 0 V X B k Y X R l Z C I g V m F s d W U 9 I m Q y M D I w L T A 2 L T A z V D E w O j M z O j Q 4 L j M 5 M j Y 0 O T d a I i A v P j x F b n R y e S B U e X B l P S J G a W x s Q 2 9 s d W 1 u V H l w Z X M i I F Z h b H V l P S J z Q m d Z R 0 F 3 T U c i I C 8 + P E V u d H J 5 I F R 5 c G U 9 I k Z p b G x D b 2 x 1 b W 5 O Y W 1 l c y I g V m F s d W U 9 I n N b J n F 1 b 3 Q 7 Y m V u Y 2 h t Y X J r J n F 1 b 3 Q 7 L C Z x d W 9 0 O 2 F s Z 2 9 y a X R o b S Z x d W 9 0 O y w m c X V v d D t 2 Z X J z a W 9 u J n F 1 b 3 Q 7 L C Z x d W 9 0 O 3 R p b W U m c X V v d D s s J n F 1 b 3 Q 7 Y 2 9 z d C Z x d W 9 0 O y w m c X V v d D t z b 2 x 2 Z W Q 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S Y X c g Z G F 0 Y S A t I E N o Y X J h Y 3 R l c m l z d G l j c y B F e H B l c m l t Z W 5 0 L 0 N o Y W 5 n Z W Q g V H l w Z S 5 7 Y m V u Y 2 h t Y X J r L D B 9 J n F 1 b 3 Q 7 L C Z x d W 9 0 O 1 N l Y 3 R p b 2 4 x L 1 J h d y B k Y X R h I C 0 g Q 2 h h c m F j d G V y a X N 0 a W N z I E V 4 c G V y a W 1 l b n Q v Q 2 h h b m d l Z C B U e X B l L n t h b G d v c m l 0 a G 0 s M X 0 m c X V v d D s s J n F 1 b 3 Q 7 U 2 V j d G l v b j E v U m F 3 I G R h d G E g L S B D a G F y Y W N 0 Z X J p c 3 R p Y 3 M g R X h w Z X J p b W V u d C 9 D a G F u Z 2 V k I F R 5 c G U u e 3 Z l c n N p b 2 4 s M n 0 m c X V v d D s s J n F 1 b 3 Q 7 U 2 V j d G l v b j E v U m F 3 I G R h d G E g L S B D a G F y Y W N 0 Z X J p c 3 R p Y 3 M g R X h w Z X J p b W V u d C 9 D a G F u Z 2 V k I F R 5 c G U u e 3 R p b W U s M 3 0 m c X V v d D s s J n F 1 b 3 Q 7 U 2 V j d G l v b j E v U m F 3 I G R h d G E g L S B D a G F y Y W N 0 Z X J p c 3 R p Y 3 M g R X h w Z X J p b W V u d C 9 D a G F u Z 2 V k I F R 5 c G U u e 2 N v c 3 Q s N H 0 m c X V v d D s s J n F 1 b 3 Q 7 U 2 V j d G l v b j E v U m F 3 I G R h d G E g L S B D a G F y Y W N 0 Z X J p c 3 R p Y 3 M g R X h w Z X J p b W V u d C 9 D a G F u Z 2 V k I F R 5 c G U u e 3 N v b H Z l Z C w 1 f S Z x d W 9 0 O 1 0 s J n F 1 b 3 Q 7 Q 2 9 s d W 1 u Q 2 9 1 b n Q m c X V v d D s 6 N i w m c X V v d D t L Z X l D b 2 x 1 b W 5 O Y W 1 l c y Z x d W 9 0 O z p b X S w m c X V v d D t D b 2 x 1 b W 5 J Z G V u d G l 0 a W V z J n F 1 b 3 Q 7 O l s m c X V v d D t T Z W N 0 a W 9 u M S 9 S Y X c g Z G F 0 Y S A t I E N o Y X J h Y 3 R l c m l z d G l j c y B F e H B l c m l t Z W 5 0 L 0 N o Y W 5 n Z W Q g V H l w Z S 5 7 Y m V u Y 2 h t Y X J r L D B 9 J n F 1 b 3 Q 7 L C Z x d W 9 0 O 1 N l Y 3 R p b 2 4 x L 1 J h d y B k Y X R h I C 0 g Q 2 h h c m F j d G V y a X N 0 a W N z I E V 4 c G V y a W 1 l b n Q v Q 2 h h b m d l Z C B U e X B l L n t h b G d v c m l 0 a G 0 s M X 0 m c X V v d D s s J n F 1 b 3 Q 7 U 2 V j d G l v b j E v U m F 3 I G R h d G E g L S B D a G F y Y W N 0 Z X J p c 3 R p Y 3 M g R X h w Z X J p b W V u d C 9 D a G F u Z 2 V k I F R 5 c G U u e 3 Z l c n N p b 2 4 s M n 0 m c X V v d D s s J n F 1 b 3 Q 7 U 2 V j d G l v b j E v U m F 3 I G R h d G E g L S B D a G F y Y W N 0 Z X J p c 3 R p Y 3 M g R X h w Z X J p b W V u d C 9 D a G F u Z 2 V k I F R 5 c G U u e 3 R p b W U s M 3 0 m c X V v d D s s J n F 1 b 3 Q 7 U 2 V j d G l v b j E v U m F 3 I G R h d G E g L S B D a G F y Y W N 0 Z X J p c 3 R p Y 3 M g R X h w Z X J p b W V u d C 9 D a G F u Z 2 V k I F R 5 c G U u e 2 N v c 3 Q s N H 0 m c X V v d D s s J n F 1 b 3 Q 7 U 2 V j d G l v b j E v U m F 3 I G R h d G E g L S B D a G F y Y W N 0 Z X J p c 3 R p Y 3 M g R X h w Z X J p b W V u d C 9 D a G F u Z 2 V k I F R 5 c G U u e 3 N v b H Z l Z C w 1 f S Z x d W 9 0 O 1 0 s J n F 1 b 3 Q 7 U m V s Y X R p b 2 5 z a G l w S W 5 m b y Z x d W 9 0 O z p b X X 0 i I C 8 + P C 9 T d G F i b G V F b n R y a W V z P j w v S X R l b T 4 8 S X R l b T 4 8 S X R l b U x v Y 2 F 0 a W 9 u P j x J d G V t V H l w Z T 5 G b 3 J t d W x h P C 9 J d G V t V H l w Z T 4 8 S X R l b V B h d G g + U 2 V j d G l v b j E v U m F 3 J T I w Z G F 0 Y S U y M C 0 l M j B D a G F y Y W N 0 Z X J p c 3 R p Y 3 M l M j B F e H B l c m l t Z W 5 0 L 1 N v d X J j Z T w v S X R l b V B h d G g + P C 9 J d G V t T G 9 j Y X R p b 2 4 + P F N 0 Y W J s Z U V u d H J p Z X M g L z 4 8 L 0 l 0 Z W 0 + P E l 0 Z W 0 + P E l 0 Z W 1 M b 2 N h d G l v b j 4 8 S X R l b V R 5 c G U + R m 9 y b X V s Y T w v S X R l b V R 5 c G U + P E l 0 Z W 1 Q Y X R o P l N l Y 3 R p b 2 4 x L 1 J h d y U y M G R h d G E l M j A t J T I w Q 2 h h c m F j d G V y a X N 0 a W N z J T I w R X h w Z X J p b W V u d C 9 Q c m 9 t b 3 R l Z C U y M E h l Y W R l c n M 8 L 0 l 0 Z W 1 Q Y X R o P j w v S X R l b U x v Y 2 F 0 a W 9 u P j x T d G F i b G V F b n R y a W V z I C 8 + P C 9 J d G V t P j x J d G V t P j x J d G V t T G 9 j Y X R p b 2 4 + P E l 0 Z W 1 U e X B l P k Z v c m 1 1 b G E 8 L 0 l 0 Z W 1 U e X B l P j x J d G V t U G F 0 a D 5 T Z W N 0 a W 9 u M S 9 S Y X c l M j B k Y X R h J T I w L S U y M E N o Y X J h Y 3 R l c m l z d G l j c y U y M E V 4 c G V y a W 1 l b n Q v Q 2 h h b m d l Z C U y M F R 5 c G U 8 L 0 l 0 Z W 1 Q Y X R o P j w v S X R l b U x v Y 2 F 0 a W 9 u P j x T d G F i b G V F b n R y a W V z I C 8 + P C 9 J d G V t P j x J d G V t P j x J d G V t T G 9 j Y X R p b 2 4 + P E l 0 Z W 1 U e X B l P k Z v c m 1 1 b G E 8 L 0 l 0 Z W 1 U e X B l P j x J d G V t U G F 0 a D 5 T Z W N 0 a W 9 u M S 9 j a G F y Y W N 0 Z X J p c 3 R p Y 3 M l M j B l e H B l c m l t Z W 5 0 J T I w Z 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N o Y X J h Y 3 R l c m l z d G l j c 1 9 l e H B l c m l t Z W 5 0 X 2 R h d G E i I C 8 + P E V u d H J 5 I F R 5 c G U 9 I k Z p b G x l Z E N v b X B s Z X R l U m V z d W x 0 V G 9 X b 3 J r c 2 h l Z X Q i I F Z h b H V l P S J s M S I g L z 4 8 R W 5 0 c n k g V H l w Z T 0 i Q W R k Z W R U b 0 R h d G F N b 2 R l b C I g V m F s d W U 9 I m w w I i A v P j x F b n R y e S B U e X B l P S J G a W x s Q 2 9 1 b n Q i I F Z h b H V l P S J s M T M w N S I g L z 4 8 R W 5 0 c n k g V H l w Z T 0 i R m l s b E V y c m 9 y Q 2 9 k Z S I g V m F s d W U 9 I n N V b m t u b 3 d u I i A v P j x F b n R y e S B U e X B l P S J G a W x s R X J y b 3 J D b 3 V u d C I g V m F s d W U 9 I m w w I i A v P j x F b n R y e S B U e X B l P S J G a W x s T G F z d F V w Z G F 0 Z W Q i I F Z h b H V l P S J k M j A y M C 0 w N i 0 x O F Q w O D o y O T o 1 N S 4 3 M z k 2 O D Q 5 W i I g L z 4 8 R W 5 0 c n k g V H l w Z T 0 i R m l s b E N v b H V t b l R 5 c G V z I i B W Y W x 1 Z T 0 i c 0 F 3 W U d C Z 0 1 E Q X c 9 P S I g L z 4 8 R W 5 0 c n k g V H l w Z T 0 i R m l s b E N v b H V t b k 5 h b W V z I i B W Y W x 1 Z T 0 i c 1 s m c X V v d D t i Z W 5 j a G 1 h c m t f a W Q m c X V v d D s s J n F 1 b 3 Q 7 Y m V u Y 2 h t Y X J r J n F 1 b 3 Q 7 L C Z x d W 9 0 O 2 F s Z 2 9 y a X R o b S Z x d W 9 0 O y w m c X V v d D t 2 Z X J z a W 9 u J n F 1 b 3 Q 7 L C Z x d W 9 0 O 3 N v b H V 0 a W 9 u X 2 l k J n F 1 b 3 Q 7 L C Z x d W 9 0 O 2 N v c 3 Q m c X V v d D s s J n F 1 b 3 Q 7 d G l t Z 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N o Y X J h Y 3 R l c m l z d G l j c y B l e H B l c m l t Z W 5 0 I G R h d G E v Q 2 h h b m d l Z C B U e X B l L n t i Z W 5 j a G 1 h c m t f a W Q s M H 0 m c X V v d D s s J n F 1 b 3 Q 7 U 2 V j d G l v b j E v Y 2 h h c m F j d G V y a X N 0 a W N z I G V 4 c G V y a W 1 l b n Q g Z G F 0 Y S 9 D a G F u Z 2 V k I F R 5 c G U u e 2 J l b m N o b W F y a y w x f S Z x d W 9 0 O y w m c X V v d D t T Z W N 0 a W 9 u M S 9 j a G F y Y W N 0 Z X J p c 3 R p Y 3 M g Z X h w Z X J p b W V u d C B k Y X R h L 0 N o Y W 5 n Z W Q g V H l w Z S 5 7 Y W x n b 3 J p d G h t L D J 9 J n F 1 b 3 Q 7 L C Z x d W 9 0 O 1 N l Y 3 R p b 2 4 x L 2 N o Y X J h Y 3 R l c m l z d G l j c y B l e H B l c m l t Z W 5 0 I G R h d G E v Q 2 h h b m d l Z C B U e X B l L n t 2 Z X J z a W 9 u L D N 9 J n F 1 b 3 Q 7 L C Z x d W 9 0 O 1 N l Y 3 R p b 2 4 x L 2 N o Y X J h Y 3 R l c m l z d G l j c y B l e H B l c m l t Z W 5 0 I G R h d G E v Q 2 h h b m d l Z C B U e X B l L n t z b 2 x 1 d G l v b l 9 p Z C w 0 f S Z x d W 9 0 O y w m c X V v d D t T Z W N 0 a W 9 u M S 9 j a G F y Y W N 0 Z X J p c 3 R p Y 3 M g Z X h w Z X J p b W V u d C B k Y X R h L 0 N o Y W 5 n Z W Q g V H l w Z S 5 7 Y 2 9 z d C w 1 f S Z x d W 9 0 O y w m c X V v d D t T Z W N 0 a W 9 u M S 9 j a G F y Y W N 0 Z X J p c 3 R p Y 3 M g Z X h w Z X J p b W V u d C B k Y X R h L 0 N o Y W 5 n Z W Q g V H l w Z S 5 7 d G l t Z S w 2 f S Z x d W 9 0 O 1 0 s J n F 1 b 3 Q 7 Q 2 9 s d W 1 u Q 2 9 1 b n Q m c X V v d D s 6 N y w m c X V v d D t L Z X l D b 2 x 1 b W 5 O Y W 1 l c y Z x d W 9 0 O z p b X S w m c X V v d D t D b 2 x 1 b W 5 J Z G V u d G l 0 a W V z J n F 1 b 3 Q 7 O l s m c X V v d D t T Z W N 0 a W 9 u M S 9 j a G F y Y W N 0 Z X J p c 3 R p Y 3 M g Z X h w Z X J p b W V u d C B k Y X R h L 0 N o Y W 5 n Z W Q g V H l w Z S 5 7 Y m V u Y 2 h t Y X J r X 2 l k L D B 9 J n F 1 b 3 Q 7 L C Z x d W 9 0 O 1 N l Y 3 R p b 2 4 x L 2 N o Y X J h Y 3 R l c m l z d G l j c y B l e H B l c m l t Z W 5 0 I G R h d G E v Q 2 h h b m d l Z C B U e X B l L n t i Z W 5 j a G 1 h c m s s M X 0 m c X V v d D s s J n F 1 b 3 Q 7 U 2 V j d G l v b j E v Y 2 h h c m F j d G V y a X N 0 a W N z I G V 4 c G V y a W 1 l b n Q g Z G F 0 Y S 9 D a G F u Z 2 V k I F R 5 c G U u e 2 F s Z 2 9 y a X R o b S w y f S Z x d W 9 0 O y w m c X V v d D t T Z W N 0 a W 9 u M S 9 j a G F y Y W N 0 Z X J p c 3 R p Y 3 M g Z X h w Z X J p b W V u d C B k Y X R h L 0 N o Y W 5 n Z W Q g V H l w Z S 5 7 d m V y c 2 l v b i w z f S Z x d W 9 0 O y w m c X V v d D t T Z W N 0 a W 9 u M S 9 j a G F y Y W N 0 Z X J p c 3 R p Y 3 M g Z X h w Z X J p b W V u d C B k Y X R h L 0 N o Y W 5 n Z W Q g V H l w Z S 5 7 c 2 9 s d X R p b 2 5 f a W Q s N H 0 m c X V v d D s s J n F 1 b 3 Q 7 U 2 V j d G l v b j E v Y 2 h h c m F j d G V y a X N 0 a W N z I G V 4 c G V y a W 1 l b n Q g Z G F 0 Y S 9 D a G F u Z 2 V k I F R 5 c G U u e 2 N v c 3 Q s N X 0 m c X V v d D s s J n F 1 b 3 Q 7 U 2 V j d G l v b j E v Y 2 h h c m F j d G V y a X N 0 a W N z I G V 4 c G V y a W 1 l b n Q g Z G F 0 Y S 9 D a G F u Z 2 V k I F R 5 c G U u e 3 R p b W U s N n 0 m c X V v d D t d L C Z x d W 9 0 O 1 J l b G F 0 a W 9 u c 2 h p c E l u Z m 8 m c X V v d D s 6 W 1 1 9 I i A v P j w v U 3 R h Y m x l R W 5 0 c m l l c z 4 8 L 0 l 0 Z W 0 + P E l 0 Z W 0 + P E l 0 Z W 1 M b 2 N h d G l v b j 4 8 S X R l b V R 5 c G U + R m 9 y b X V s Y T w v S X R l b V R 5 c G U + P E l 0 Z W 1 Q Y X R o P l N l Y 3 R p b 2 4 x L 2 N o Y X J h Y 3 R l c m l z d G l j c y U y M G V 4 c G V y a W 1 l b n Q l M j B k Y X R h L 1 N v d X J j Z T w v S X R l b V B h d G g + P C 9 J d G V t T G 9 j Y X R p b 2 4 + P F N 0 Y W J s Z U V u d H J p Z X M g L z 4 8 L 0 l 0 Z W 0 + P E l 0 Z W 0 + P E l 0 Z W 1 M b 2 N h d G l v b j 4 8 S X R l b V R 5 c G U + R m 9 y b X V s Y T w v S X R l b V R 5 c G U + P E l 0 Z W 1 Q Y X R o P l N l Y 3 R p b 2 4 x L 2 N o Y X J h Y 3 R l c m l z d G l j c y U y M G V 4 c G V y a W 1 l b n Q l M j B k Y X R h L 1 B y b 2 1 v d G V k J T I w S G V h Z G V y c z w v S X R l b V B h d G g + P C 9 J d G V t T G 9 j Y X R p b 2 4 + P F N 0 Y W J s Z U V u d H J p Z X M g L z 4 8 L 0 l 0 Z W 0 + P E l 0 Z W 0 + P E l 0 Z W 1 M b 2 N h d G l v b j 4 8 S X R l b V R 5 c G U + R m 9 y b X V s Y T w v S X R l b V R 5 c G U + P E l 0 Z W 1 Q Y X R o P l N l Y 3 R p b 2 4 x L 2 N o Y X J h Y 3 R l c m l z d G l j c y U y M G V 4 c G V y a W 1 l b n Q l M j B k Y X R h L 0 N o Y W 5 n Z W Q l M j B U e X B l P C 9 J d G V t U G F 0 a D 4 8 L 0 l 0 Z W 1 M b 2 N h d G l v b j 4 8 U 3 R h Y m x l R W 5 0 c m l l c y A v P j w v S X R l b T 4 8 S X R l b T 4 8 S X R l b U x v Y 2 F 0 a W 9 u P j x J d G V t V H l w Z T 5 G b 3 J t d W x h P C 9 J d G V t V H l w Z T 4 8 S X R l b V B h d G g + U 2 V j d G l v b j E v Z X h 0 c m E l M j B N T E E l M j B k 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Q 0 M i I g L z 4 8 R W 5 0 c n k g V H l w Z T 0 i R m l s b E V y c m 9 y Q 2 9 k Z S I g V m F s d W U 9 I n N V b m t u b 3 d u I i A v P j x F b n R y e S B U e X B l P S J G a W x s R X J y b 3 J D b 3 V u d C I g V m F s d W U 9 I m w w I i A v P j x F b n R y e S B U e X B l P S J G a W x s T G F z d F V w Z G F 0 Z W Q i I F Z h b H V l P S J k M j A y M C 0 w N i 0 x O F Q x M T o z N D o 1 N C 4 0 O T c w O T g 5 W i I g L z 4 8 R W 5 0 c n k g V H l w Z T 0 i R m l s b E N v b H V t b l R 5 c G V z I i B W Y W x 1 Z T 0 i c 0 F 3 W U d C Z 0 1 E Q X c 9 P S I g L z 4 8 R W 5 0 c n k g V H l w Z T 0 i R m l s b E N v b H V t b k 5 h b W V z I i B W Y W x 1 Z T 0 i c 1 s m c X V v d D t i Z W 5 j a G 1 h c m t f a W Q m c X V v d D s s J n F 1 b 3 Q 7 Y m V u Y 2 h t Y X J r J n F 1 b 3 Q 7 L C Z x d W 9 0 O 2 F s Z 2 9 y a X R o b S Z x d W 9 0 O y w m c X V v d D t 2 Z X J z a W 9 u J n F 1 b 3 Q 7 L C Z x d W 9 0 O 3 N v b H V 0 a W 9 u X 2 l k J n F 1 b 3 Q 7 L C Z x d W 9 0 O 2 N v c 3 Q m c X V v d D s s J n F 1 b 3 Q 7 d G l t Z 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V 4 d H J h I E 1 M Q S B k Y X R h L 0 N o Y W 5 n Z W Q g V H l w Z S 5 7 Y m V u Y 2 h t Y X J r X 2 l k L D B 9 J n F 1 b 3 Q 7 L C Z x d W 9 0 O 1 N l Y 3 R p b 2 4 x L 2 V 4 d H J h I E 1 M Q S B k Y X R h L 0 N o Y W 5 n Z W Q g V H l w Z S 5 7 Y m V u Y 2 h t Y X J r L D F 9 J n F 1 b 3 Q 7 L C Z x d W 9 0 O 1 N l Y 3 R p b 2 4 x L 2 V 4 d H J h I E 1 M Q S B k Y X R h L 0 N o Y W 5 n Z W Q g V H l w Z S 5 7 Y W x n b 3 J p d G h t L D J 9 J n F 1 b 3 Q 7 L C Z x d W 9 0 O 1 N l Y 3 R p b 2 4 x L 2 V 4 d H J h I E 1 M Q S B k Y X R h L 0 N o Y W 5 n Z W Q g V H l w Z S 5 7 d m V y c 2 l v b i w z f S Z x d W 9 0 O y w m c X V v d D t T Z W N 0 a W 9 u M S 9 l e H R y Y S B N T E E g Z G F 0 Y S 9 D a G F u Z 2 V k I F R 5 c G U u e 3 N v b H V 0 a W 9 u X 2 l k L D R 9 J n F 1 b 3 Q 7 L C Z x d W 9 0 O 1 N l Y 3 R p b 2 4 x L 2 V 4 d H J h I E 1 M Q S B k Y X R h L 0 N o Y W 5 n Z W Q g V H l w Z S 5 7 Y 2 9 z d C w 1 f S Z x d W 9 0 O y w m c X V v d D t T Z W N 0 a W 9 u M S 9 l e H R y Y S B N T E E g Z G F 0 Y S 9 D a G F u Z 2 V k I F R 5 c G U u e 3 R p b W U s N n 0 m c X V v d D t d L C Z x d W 9 0 O 0 N v b H V t b k N v d W 5 0 J n F 1 b 3 Q 7 O j c s J n F 1 b 3 Q 7 S 2 V 5 Q 2 9 s d W 1 u T m F t Z X M m c X V v d D s 6 W 1 0 s J n F 1 b 3 Q 7 Q 2 9 s d W 1 u S W R l b n R p d G l l c y Z x d W 9 0 O z p b J n F 1 b 3 Q 7 U 2 V j d G l v b j E v Z X h 0 c m E g T U x B I G R h d G E v Q 2 h h b m d l Z C B U e X B l L n t i Z W 5 j a G 1 h c m t f a W Q s M H 0 m c X V v d D s s J n F 1 b 3 Q 7 U 2 V j d G l v b j E v Z X h 0 c m E g T U x B I G R h d G E v Q 2 h h b m d l Z C B U e X B l L n t i Z W 5 j a G 1 h c m s s M X 0 m c X V v d D s s J n F 1 b 3 Q 7 U 2 V j d G l v b j E v Z X h 0 c m E g T U x B I G R h d G E v Q 2 h h b m d l Z C B U e X B l L n t h b G d v c m l 0 a G 0 s M n 0 m c X V v d D s s J n F 1 b 3 Q 7 U 2 V j d G l v b j E v Z X h 0 c m E g T U x B I G R h d G E v Q 2 h h b m d l Z C B U e X B l L n t 2 Z X J z a W 9 u L D N 9 J n F 1 b 3 Q 7 L C Z x d W 9 0 O 1 N l Y 3 R p b 2 4 x L 2 V 4 d H J h I E 1 M Q S B k Y X R h L 0 N o Y W 5 n Z W Q g V H l w Z S 5 7 c 2 9 s d X R p b 2 5 f a W Q s N H 0 m c X V v d D s s J n F 1 b 3 Q 7 U 2 V j d G l v b j E v Z X h 0 c m E g T U x B I G R h d G E v Q 2 h h b m d l Z C B U e X B l L n t j b 3 N 0 L D V 9 J n F 1 b 3 Q 7 L C Z x d W 9 0 O 1 N l Y 3 R p b 2 4 x L 2 V 4 d H J h I E 1 M Q S B k Y X R h L 0 N o Y W 5 n Z W Q g V H l w Z S 5 7 d G l t Z S w 2 f S Z x d W 9 0 O 1 0 s J n F 1 b 3 Q 7 U m V s Y X R p b 2 5 z a G l w S W 5 m b y Z x d W 9 0 O z p b X X 0 i I C 8 + P C 9 T d G F i b G V F b n R y a W V z P j w v S X R l b T 4 8 S X R l b T 4 8 S X R l b U x v Y 2 F 0 a W 9 u P j x J d G V t V H l w Z T 5 G b 3 J t d W x h P C 9 J d G V t V H l w Z T 4 8 S X R l b V B h d G g + U 2 V j d G l v b j E v Z X h 0 c m E l M j B N T E E l M j B k Y X R h L 1 N v d X J j Z T w v S X R l b V B h d G g + P C 9 J d G V t T G 9 j Y X R p b 2 4 + P F N 0 Y W J s Z U V u d H J p Z X M g L z 4 8 L 0 l 0 Z W 0 + P E l 0 Z W 0 + P E l 0 Z W 1 M b 2 N h d G l v b j 4 8 S X R l b V R 5 c G U + R m 9 y b X V s Y T w v S X R l b V R 5 c G U + P E l 0 Z W 1 Q Y X R o P l N l Y 3 R p b 2 4 x L 2 V 4 d H J h J T I w T U x B J T I w Z G F 0 Y S 9 Q c m 9 t b 3 R l Z C U y M E h l Y W R l c n M 8 L 0 l 0 Z W 1 Q Y X R o P j w v S X R l b U x v Y 2 F 0 a W 9 u P j x T d G F i b G V F b n R y a W V z I C 8 + P C 9 J d G V t P j x J d G V t P j x J d G V t T G 9 j Y X R p b 2 4 + P E l 0 Z W 1 U e X B l P k Z v c m 1 1 b G E 8 L 0 l 0 Z W 1 U e X B l P j x J d G V t U G F 0 a D 5 T Z W N 0 a W 9 u M S 9 l e H R y Y S U y M E 1 M Q S U y M G R h d G E v Q 2 h h b m d l Z C U y M F R 5 c G U 8 L 0 l 0 Z W 1 Q Y X R o P j w v S X R l b U x v Y 2 F 0 a W 9 u P j x T d G F i b G V F b n R y a W V z I C 8 + P C 9 J d G V t P j w v S X R l b X M + P C 9 M b 2 N h b F B h Y 2 t h Z 2 V N Z X R h Z G F 0 Y U Z p b G U + F g A A A F B L B Q Y A A A A A A A A A A A A A A A A A A A A A A A A m A Q A A A Q A A A N C M n d 8 B F d E R j H o A w E / C l + s B A A A A Z 1 G s W j 4 m / 0 y 0 7 5 8 A h J h M u Q A A A A A C A A A A A A A Q Z g A A A A E A A C A A A A D C Z K 6 P v K Y W 0 q E 4 i 3 C / j x g V s j u I B P i S C K q N 7 K o k b w g 0 Y g A A A A A O g A A A A A I A A C A A A A C p v 5 w v / m 7 + H K G y d n t T 0 Z w p 3 L T K H D i b N T d S m r v e A 6 a E P F A A A A A h Q E V M k w w Z C D e f d 7 6 y O + L J 5 t l + 4 2 A 5 e F 2 / u j 7 Z n x 8 z k Q G h a f b G h v 5 P e F d L A V H w L O j Q I 1 3 v 2 P Q 0 A f R q B 9 g V N 2 i Y P h O E 3 z i V P S S S A m D d 5 d R W z E A A A A B Z e G 4 N M d 3 A 8 b 6 T V T I v f q Z s A 2 C u x y S U 0 + m 0 1 f x g m z o x y Z + x 8 5 z b q / r e Q y 7 C b O 7 V E 5 G R Q f v j y 9 K f b q M T d q s l N F k 1 < / D a t a M a s h u p > 
</file>

<file path=customXml/itemProps1.xml><?xml version="1.0" encoding="utf-8"?>
<ds:datastoreItem xmlns:ds="http://schemas.openxmlformats.org/officeDocument/2006/customXml" ds:itemID="{13E45079-1062-406B-94CE-F1E99FA6732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Runtime</vt:lpstr>
      <vt:lpstr>ANOVA</vt:lpstr>
      <vt:lpstr>NEW Runtime</vt:lpstr>
      <vt:lpstr>ANOVA overlapping waypoints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Timon Bestebreur</dc:creator>
  <cp:lastModifiedBy>Timon Bestebreur</cp:lastModifiedBy>
  <dcterms:created xsi:type="dcterms:W3CDTF">2020-05-29T11:00:08Z</dcterms:created>
  <dcterms:modified xsi:type="dcterms:W3CDTF">2020-06-18T14:38:07Z</dcterms:modified>
</cp:coreProperties>
</file>