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Решение задачи 1" sheetId="8" r:id="rId1"/>
    <sheet name="Решение задачи 2" sheetId="9" r:id="rId2"/>
    <sheet name="Решение задачи 3" sheetId="11" r:id="rId3"/>
    <sheet name="Решение задачи 4" sheetId="10" r:id="rId4"/>
    <sheet name="Для построения регрессии" sheetId="1" r:id="rId5"/>
    <sheet name="Статистика по троллейбусам" sheetId="2" r:id="rId6"/>
    <sheet name="Рекламные каналы" sheetId="3" r:id="rId7"/>
    <sheet name="Продажи фруктов" sheetId="4" r:id="rId8"/>
  </sheets>
  <definedNames>
    <definedName name="_xlnm._FilterDatabase" localSheetId="1" hidden="1">'Решение задачи 2'!$A$1:$C$39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" i="10" l="1"/>
  <c r="P61" i="10"/>
  <c r="O61" i="10"/>
  <c r="N61" i="10"/>
  <c r="Q60" i="10"/>
  <c r="P60" i="10"/>
  <c r="O60" i="10"/>
  <c r="N60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F16" i="11"/>
  <c r="E16" i="11"/>
  <c r="D16" i="11"/>
  <c r="C16" i="11"/>
  <c r="B16" i="11"/>
  <c r="F15" i="11"/>
  <c r="E15" i="11"/>
  <c r="D15" i="11"/>
  <c r="C15" i="11"/>
  <c r="B15" i="11"/>
  <c r="F13" i="11"/>
  <c r="F12" i="11"/>
  <c r="F11" i="11"/>
  <c r="F10" i="11"/>
  <c r="F9" i="11"/>
  <c r="F8" i="11"/>
  <c r="F7" i="11"/>
  <c r="F6" i="11"/>
  <c r="F5" i="11"/>
  <c r="F4" i="11"/>
  <c r="F3" i="11"/>
  <c r="F2" i="11"/>
  <c r="L27" i="9"/>
  <c r="K27" i="9"/>
  <c r="K26" i="9"/>
  <c r="L25" i="9"/>
  <c r="K25" i="9"/>
  <c r="L24" i="9"/>
  <c r="H24" i="9"/>
  <c r="G24" i="9"/>
  <c r="L23" i="9"/>
  <c r="G23" i="9"/>
  <c r="L22" i="9"/>
  <c r="H22" i="9"/>
  <c r="G22" i="9"/>
  <c r="L21" i="9"/>
  <c r="H21" i="9"/>
  <c r="P20" i="9"/>
  <c r="O20" i="9"/>
  <c r="L20" i="9"/>
  <c r="H20" i="9"/>
  <c r="O19" i="9"/>
  <c r="L19" i="9"/>
  <c r="H19" i="9"/>
  <c r="P18" i="9"/>
  <c r="O18" i="9"/>
  <c r="L18" i="9"/>
  <c r="H18" i="9"/>
  <c r="P17" i="9"/>
  <c r="L17" i="9"/>
  <c r="H17" i="9"/>
  <c r="P16" i="9"/>
  <c r="L16" i="9"/>
  <c r="H16" i="9"/>
  <c r="P15" i="9"/>
  <c r="L15" i="9"/>
  <c r="H15" i="9"/>
  <c r="P14" i="9"/>
  <c r="L14" i="9"/>
  <c r="H14" i="9"/>
  <c r="P13" i="9"/>
  <c r="L13" i="9"/>
  <c r="H13" i="9"/>
  <c r="P12" i="9"/>
  <c r="L12" i="9"/>
  <c r="H12" i="9"/>
  <c r="P11" i="9"/>
  <c r="L11" i="9"/>
  <c r="H11" i="9"/>
  <c r="P10" i="9"/>
  <c r="L10" i="9"/>
  <c r="H10" i="9"/>
  <c r="H5" i="9"/>
  <c r="G5" i="9"/>
  <c r="F5" i="9"/>
  <c r="H4" i="9"/>
  <c r="G4" i="9"/>
  <c r="F4" i="9"/>
  <c r="H3" i="9"/>
  <c r="G3" i="9"/>
  <c r="F3" i="9"/>
  <c r="H2" i="9"/>
  <c r="G2" i="9"/>
  <c r="F2" i="9"/>
</calcChain>
</file>

<file path=xl/sharedStrings.xml><?xml version="1.0" encoding="utf-8"?>
<sst xmlns="http://schemas.openxmlformats.org/spreadsheetml/2006/main" count="258" uniqueCount="146">
  <si>
    <t>X</t>
  </si>
  <si>
    <t>Y</t>
  </si>
  <si>
    <t>Номер троллейбуса</t>
  </si>
  <si>
    <t>Время прибытия</t>
  </si>
  <si>
    <t>Количество человек</t>
  </si>
  <si>
    <t>Период</t>
  </si>
  <si>
    <t>Канал A</t>
  </si>
  <si>
    <t>Канал B</t>
  </si>
  <si>
    <t>Канал C</t>
  </si>
  <si>
    <t>Канал D</t>
  </si>
  <si>
    <t>июль</t>
  </si>
  <si>
    <t>июнь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</si>
  <si>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</si>
  <si>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</si>
  <si>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</si>
  <si>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</si>
  <si>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</si>
  <si>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</si>
  <si>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</si>
  <si>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</si>
  <si>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</si>
  <si>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</si>
  <si>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Неделя продаж</t>
  </si>
  <si>
    <t>Яблоко</t>
  </si>
  <si>
    <t>Вишня</t>
  </si>
  <si>
    <t>Манго</t>
  </si>
  <si>
    <t>Крыжовник</t>
  </si>
  <si>
    <t>Киви</t>
  </si>
  <si>
    <t>Хурма</t>
  </si>
  <si>
    <t>Апельсин</t>
  </si>
  <si>
    <t>Груши</t>
  </si>
  <si>
    <t>Сливы</t>
  </si>
  <si>
    <t>Абрикосы</t>
  </si>
  <si>
    <t>Персики</t>
  </si>
  <si>
    <t>Грейфрут</t>
  </si>
  <si>
    <t>Мандарин</t>
  </si>
  <si>
    <t>Нектарин</t>
  </si>
  <si>
    <t>Финики</t>
  </si>
  <si>
    <t>Брусника</t>
  </si>
  <si>
    <t>Черника</t>
  </si>
  <si>
    <t>Клюква</t>
  </si>
  <si>
    <t>27 Apr - 29 Apr</t>
  </si>
  <si>
    <t>30 Apr - 06 May</t>
  </si>
  <si>
    <t>07 May - 13 May</t>
  </si>
  <si>
    <t>14 May - 20 May</t>
  </si>
  <si>
    <t>21 May - 27 May</t>
  </si>
  <si>
    <t>28 May - 03 Jun</t>
  </si>
  <si>
    <t>04 Jun - 10 Jun</t>
  </si>
  <si>
    <t>11 Jun - 17 Jun</t>
  </si>
  <si>
    <t>18 Jun - 24 Jun</t>
  </si>
  <si>
    <t>25 Jun - 01 Jul</t>
  </si>
  <si>
    <t>02 Jul - 08 Jul</t>
  </si>
  <si>
    <t>09 Jul - 15 Jul</t>
  </si>
  <si>
    <t>16 Jul - 22 Jul</t>
  </si>
  <si>
    <t>23 Jul - 29 Jul</t>
  </si>
  <si>
    <t>30 Jul - 05 Aug</t>
  </si>
  <si>
    <t>06 Aug - 12 Aug</t>
  </si>
  <si>
    <t>13 Aug - 19 Aug</t>
  </si>
  <si>
    <t>20 Aug - 26 Aug</t>
  </si>
  <si>
    <t>27 Aug - 02 Sep</t>
  </si>
  <si>
    <t>03 Sep - 09 Sep</t>
  </si>
  <si>
    <t>10 Sep - 16 Sep</t>
  </si>
  <si>
    <t>17 Sep - 23 Sep</t>
  </si>
  <si>
    <t>24 Sep - 30 Sep</t>
  </si>
  <si>
    <t>01 Oct - 07 Oct</t>
  </si>
  <si>
    <t>08 Oct - 14 Oct</t>
  </si>
  <si>
    <t>15 Oct - 21 Oct</t>
  </si>
  <si>
    <t>22 Oct - 28 Oct</t>
  </si>
  <si>
    <t>29 Oct - 04 Nov</t>
  </si>
  <si>
    <t>05 Nov - 11 Nov</t>
  </si>
  <si>
    <t>12 Nov - 18 Nov</t>
  </si>
  <si>
    <t>19 Nov - 25 Nov</t>
  </si>
  <si>
    <t>26 Nov - 02 Dec</t>
  </si>
  <si>
    <t>03 Dec - 09 Dec</t>
  </si>
  <si>
    <t>10 Dec - 16 Dec</t>
  </si>
  <si>
    <t>17 Dec - 23 Dec</t>
  </si>
  <si>
    <t>24 Dec - 30 Dec</t>
  </si>
  <si>
    <t>31 Dec - 06 Jan</t>
  </si>
  <si>
    <t>07 Jan - 13 Jan</t>
  </si>
  <si>
    <t>14 Jan - 20 Jan</t>
  </si>
  <si>
    <t>21 Jan - 27 Jan</t>
  </si>
  <si>
    <t>28 Jan - 03 Feb</t>
  </si>
  <si>
    <t>04 Feb - 10 Feb</t>
  </si>
  <si>
    <t>11 Feb - 17 Feb</t>
  </si>
  <si>
    <t>18 Feb - 24 Feb</t>
  </si>
  <si>
    <t>25 Feb - 03 Mar</t>
  </si>
  <si>
    <t>04 Mar - 10 Mar</t>
  </si>
  <si>
    <t>11 Mar - 17 Mar</t>
  </si>
  <si>
    <t>18 Mar - 24 Mar</t>
  </si>
  <si>
    <t>25 Mar - 31 Mar</t>
  </si>
  <si>
    <t>01 Apr - 07 Apr</t>
  </si>
  <si>
    <t>08 Apr - 14 Apr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</si>
  <si>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</si>
  <si>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</si>
  <si>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</si>
  <si>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</si>
  <si>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</si>
  <si>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</si>
  <si>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</si>
  <si>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</si>
  <si>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</si>
  <si>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</si>
  <si>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</si>
  <si>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</si>
  <si>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</si>
  <si>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</si>
  <si>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</si>
  <si>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</si>
  <si>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</si>
  <si>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</si>
  <si>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</si>
  <si>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</si>
  <si>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</si>
  <si>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</si>
  <si>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</si>
  <si>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</si>
  <si>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</si>
  <si>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</si>
  <si>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</si>
  <si>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</si>
  <si>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Номер</t>
  </si>
  <si>
    <t>Пассажиров всего</t>
  </si>
  <si>
    <t>сколько раз приехал</t>
  </si>
  <si>
    <t>среднее количество пассажиров за одну поездку</t>
  </si>
  <si>
    <t>Сумарное количество новых пользователей</t>
  </si>
  <si>
    <t>31 троллейбус</t>
  </si>
  <si>
    <t>27 троллейбус</t>
  </si>
  <si>
    <t>51 троллейбус</t>
  </si>
  <si>
    <t>Интервал</t>
  </si>
  <si>
    <t>всего</t>
  </si>
  <si>
    <t>медиана</t>
  </si>
  <si>
    <t>за минуту (чел.)</t>
  </si>
  <si>
    <t>Столбец 1</t>
  </si>
  <si>
    <t>Столбец 2</t>
  </si>
  <si>
    <t>Столбец 3</t>
  </si>
  <si>
    <t>Столбец 4</t>
  </si>
  <si>
    <t>Медиана</t>
  </si>
  <si>
    <t>Итого по каждому фрукту</t>
  </si>
  <si>
    <t>Итого за отчётную неделю</t>
  </si>
  <si>
    <t>сезоны</t>
  </si>
  <si>
    <t>зима</t>
  </si>
  <si>
    <t>весна</t>
  </si>
  <si>
    <t>лето</t>
  </si>
  <si>
    <t>осень</t>
  </si>
  <si>
    <t>мин объём продаж</t>
  </si>
  <si>
    <t>макс объём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</si>
</sst>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hh:mm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165" fontId="1" fillId="6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65" fontId="0" fillId="2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0" fillId="0" borderId="3" xfId="1" applyNumberFormat="1" applyFont="1" applyBorder="1"/>
    <xf numFmtId="0" fontId="1" fillId="1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3" fontId="0" fillId="0" borderId="3" xfId="0" applyNumberFormat="1" applyBorder="1"/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регистраций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'Решение задачи 3'!$B$1</c:f>
              <c:strCache>
                <c:ptCount val="1"/>
                <c:pt idx="0">
                  <c:v>Канал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3'!$A$2:$A$13</c:f>
              <c:strCache>
                <c:ptCount val="12"/>
                <c:pt idx="0">
                  <c:v>июль</c:v>
                </c:pt>
                <c:pt idx="1">
                  <c:v>июнь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'Решение задачи 3'!$B$2:$B$13</c:f>
              <c:numCache>
                <c:formatCode>General</c:formatCode>
                <c:ptCount val="12"/>
                <c:pt idx="0">
                  <c:v>220</c:v>
                </c:pt>
                <c:pt idx="1">
                  <c:v>180</c:v>
                </c:pt>
                <c:pt idx="2">
                  <c:v>200</c:v>
                </c:pt>
                <c:pt idx="3">
                  <c:v>270</c:v>
                </c:pt>
                <c:pt idx="4">
                  <c:v>250</c:v>
                </c:pt>
                <c:pt idx="5">
                  <c:v>270</c:v>
                </c:pt>
                <c:pt idx="6">
                  <c:v>240</c:v>
                </c:pt>
                <c:pt idx="7">
                  <c:v>270</c:v>
                </c:pt>
                <c:pt idx="8">
                  <c:v>260</c:v>
                </c:pt>
                <c:pt idx="9">
                  <c:v>230</c:v>
                </c:pt>
                <c:pt idx="10">
                  <c:v>230</c:v>
                </c:pt>
                <c:pt idx="1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801-96DC-64183C268FC1}"/>
            </c:ext>
          </c:extLst>
        </c:ser>
        <c:ser>
          <c:idx val="1"/>
          <c:order val="1"/>
          <c:tx>
            <c:strRef>
              <c:f>'Решение задачи 3'!$C$1</c:f>
              <c:strCache>
                <c:ptCount val="1"/>
                <c:pt idx="0">
                  <c:v>Канал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3'!$A$2:$A$13</c:f>
              <c:strCache>
                <c:ptCount val="12"/>
                <c:pt idx="0">
                  <c:v>июль</c:v>
                </c:pt>
                <c:pt idx="1">
                  <c:v>июнь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'Решение задачи 3'!$C$2:$C$13</c:f>
              <c:numCache>
                <c:formatCode>General</c:formatCode>
                <c:ptCount val="12"/>
                <c:pt idx="0">
                  <c:v>300</c:v>
                </c:pt>
                <c:pt idx="1">
                  <c:v>320</c:v>
                </c:pt>
                <c:pt idx="2">
                  <c:v>310</c:v>
                </c:pt>
                <c:pt idx="3">
                  <c:v>330</c:v>
                </c:pt>
                <c:pt idx="4">
                  <c:v>330</c:v>
                </c:pt>
                <c:pt idx="5">
                  <c:v>360</c:v>
                </c:pt>
                <c:pt idx="6">
                  <c:v>360</c:v>
                </c:pt>
                <c:pt idx="7">
                  <c:v>370</c:v>
                </c:pt>
                <c:pt idx="8">
                  <c:v>370</c:v>
                </c:pt>
                <c:pt idx="9">
                  <c:v>360</c:v>
                </c:pt>
                <c:pt idx="10">
                  <c:v>370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1-4801-96DC-64183C268FC1}"/>
            </c:ext>
          </c:extLst>
        </c:ser>
        <c:ser>
          <c:idx val="2"/>
          <c:order val="2"/>
          <c:tx>
            <c:strRef>
              <c:f>'Решение задачи 3'!$D$1</c:f>
              <c:strCache>
                <c:ptCount val="1"/>
                <c:pt idx="0">
                  <c:v>Канал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3'!$A$2:$A$13</c:f>
              <c:strCache>
                <c:ptCount val="12"/>
                <c:pt idx="0">
                  <c:v>июль</c:v>
                </c:pt>
                <c:pt idx="1">
                  <c:v>июнь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'Решение задачи 3'!$D$2:$D$13</c:f>
              <c:numCache>
                <c:formatCode>General</c:formatCode>
                <c:ptCount val="12"/>
                <c:pt idx="0">
                  <c:v>400</c:v>
                </c:pt>
                <c:pt idx="1">
                  <c:v>380</c:v>
                </c:pt>
                <c:pt idx="2">
                  <c:v>400</c:v>
                </c:pt>
                <c:pt idx="3">
                  <c:v>390</c:v>
                </c:pt>
                <c:pt idx="4">
                  <c:v>420</c:v>
                </c:pt>
                <c:pt idx="5">
                  <c:v>400</c:v>
                </c:pt>
                <c:pt idx="6">
                  <c:v>380</c:v>
                </c:pt>
                <c:pt idx="7">
                  <c:v>420</c:v>
                </c:pt>
                <c:pt idx="8">
                  <c:v>420</c:v>
                </c:pt>
                <c:pt idx="9">
                  <c:v>390</c:v>
                </c:pt>
                <c:pt idx="10">
                  <c:v>390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1-4801-96DC-64183C268FC1}"/>
            </c:ext>
          </c:extLst>
        </c:ser>
        <c:ser>
          <c:idx val="3"/>
          <c:order val="3"/>
          <c:tx>
            <c:strRef>
              <c:f>'Решение задачи 3'!$E$1</c:f>
              <c:strCache>
                <c:ptCount val="1"/>
                <c:pt idx="0">
                  <c:v>Канал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3'!$A$2:$A$13</c:f>
              <c:strCache>
                <c:ptCount val="12"/>
                <c:pt idx="0">
                  <c:v>июль</c:v>
                </c:pt>
                <c:pt idx="1">
                  <c:v>июнь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'Решение задачи 3'!$E$2:$E$13</c:f>
              <c:numCache>
                <c:formatCode>General</c:formatCode>
                <c:ptCount val="12"/>
                <c:pt idx="0">
                  <c:v>100</c:v>
                </c:pt>
                <c:pt idx="1">
                  <c:v>110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1-4801-96DC-64183C26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91816"/>
        <c:axId val="624384928"/>
      </c:lineChart>
      <c:catAx>
        <c:axId val="62439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84928"/>
        <c:crosses val="autoZero"/>
        <c:auto val="1"/>
        <c:lblAlgn val="ctr"/>
        <c:lblOffset val="100"/>
        <c:noMultiLvlLbl val="0"/>
      </c:catAx>
      <c:valAx>
        <c:axId val="6243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 рынка в летние месяцы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4A-4421-BA5C-6F50C50F5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4A-4421-BA5C-6F50C50F5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4A-4421-BA5C-6F50C50F5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A-4421-BA5C-6F50C50F58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3'!$B$1:$E$1</c:f>
              <c:strCache>
                <c:ptCount val="4"/>
                <c:pt idx="0">
                  <c:v>Канал A</c:v>
                </c:pt>
                <c:pt idx="1">
                  <c:v>Канал B</c:v>
                </c:pt>
                <c:pt idx="2">
                  <c:v>Канал C</c:v>
                </c:pt>
                <c:pt idx="3">
                  <c:v>Канал D</c:v>
                </c:pt>
              </c:strCache>
            </c:strRef>
          </c:cat>
          <c:val>
            <c:numRef>
              <c:f>'Решение задачи 3'!$B$2:$E$2</c:f>
              <c:numCache>
                <c:formatCode>General</c:formatCode>
                <c:ptCount val="4"/>
                <c:pt idx="0">
                  <c:v>220</c:v>
                </c:pt>
                <c:pt idx="1">
                  <c:v>300</c:v>
                </c:pt>
                <c:pt idx="2">
                  <c:v>400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1-41E3-8602-5F57854367E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4A-4421-BA5C-6F50C50F5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4A-4421-BA5C-6F50C50F5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4A-4421-BA5C-6F50C50F5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4A-4421-BA5C-6F50C50F58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3'!$B$1:$E$1</c:f>
              <c:strCache>
                <c:ptCount val="4"/>
                <c:pt idx="0">
                  <c:v>Канал A</c:v>
                </c:pt>
                <c:pt idx="1">
                  <c:v>Канал B</c:v>
                </c:pt>
                <c:pt idx="2">
                  <c:v>Канал C</c:v>
                </c:pt>
                <c:pt idx="3">
                  <c:v>Канал D</c:v>
                </c:pt>
              </c:strCache>
            </c:strRef>
          </c:cat>
          <c:val>
            <c:numRef>
              <c:f>'Решение задачи 3'!$B$3:$E$3</c:f>
              <c:numCache>
                <c:formatCode>General</c:formatCode>
                <c:ptCount val="4"/>
                <c:pt idx="0">
                  <c:v>180</c:v>
                </c:pt>
                <c:pt idx="1">
                  <c:v>320</c:v>
                </c:pt>
                <c:pt idx="2">
                  <c:v>380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1-41E3-8602-5F57854367E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4A-4421-BA5C-6F50C50F5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4A-4421-BA5C-6F50C50F5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4A-4421-BA5C-6F50C50F5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4A-4421-BA5C-6F50C50F58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3'!$B$1:$E$1</c:f>
              <c:strCache>
                <c:ptCount val="4"/>
                <c:pt idx="0">
                  <c:v>Канал A</c:v>
                </c:pt>
                <c:pt idx="1">
                  <c:v>Канал B</c:v>
                </c:pt>
                <c:pt idx="2">
                  <c:v>Канал C</c:v>
                </c:pt>
                <c:pt idx="3">
                  <c:v>Канал D</c:v>
                </c:pt>
              </c:strCache>
            </c:strRef>
          </c:cat>
          <c:val>
            <c:numRef>
              <c:f>'Решение задачи 3'!$B$4:$E$4</c:f>
              <c:numCache>
                <c:formatCode>General</c:formatCode>
                <c:ptCount val="4"/>
                <c:pt idx="0">
                  <c:v>200</c:v>
                </c:pt>
                <c:pt idx="1">
                  <c:v>310</c:v>
                </c:pt>
                <c:pt idx="2">
                  <c:v>400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1-41E3-8602-5F57854367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регистраций за год 3х</a:t>
            </a:r>
            <a:r>
              <a:rPr lang="ru-RU" baseline="0"/>
              <a:t> каналов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8A-4B74-925B-EB5D9B5C74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8A-4B74-925B-EB5D9B5C74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8A-4B74-925B-EB5D9B5C74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3'!$B$1:$D$1</c:f>
              <c:strCache>
                <c:ptCount val="3"/>
                <c:pt idx="0">
                  <c:v>Канал A</c:v>
                </c:pt>
                <c:pt idx="1">
                  <c:v>Канал B</c:v>
                </c:pt>
                <c:pt idx="2">
                  <c:v>Канал C</c:v>
                </c:pt>
              </c:strCache>
            </c:strRef>
          </c:cat>
          <c:val>
            <c:numRef>
              <c:f>'Решение задачи 3'!$B$15:$D$15</c:f>
              <c:numCache>
                <c:formatCode>General</c:formatCode>
                <c:ptCount val="3"/>
                <c:pt idx="0">
                  <c:v>2880</c:v>
                </c:pt>
                <c:pt idx="1">
                  <c:v>4130</c:v>
                </c:pt>
                <c:pt idx="2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DD1-91FD-278EABB756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Медианное распределение долей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FF-4732-8075-ED82F2422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FF-4732-8075-ED82F2422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FF-4732-8075-ED82F24222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FF-4732-8075-ED82F24222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3'!$B$1:$E$1</c:f>
              <c:strCache>
                <c:ptCount val="4"/>
                <c:pt idx="0">
                  <c:v>Канал A</c:v>
                </c:pt>
                <c:pt idx="1">
                  <c:v>Канал B</c:v>
                </c:pt>
                <c:pt idx="2">
                  <c:v>Канал C</c:v>
                </c:pt>
                <c:pt idx="3">
                  <c:v>Канал D</c:v>
                </c:pt>
              </c:strCache>
            </c:strRef>
          </c:cat>
          <c:val>
            <c:numRef>
              <c:f>'Решение задачи 3'!$B$16:$E$16</c:f>
              <c:numCache>
                <c:formatCode>General</c:formatCode>
                <c:ptCount val="4"/>
                <c:pt idx="0">
                  <c:v>245</c:v>
                </c:pt>
                <c:pt idx="1">
                  <c:v>355</c:v>
                </c:pt>
                <c:pt idx="2">
                  <c:v>400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2-4A0A-80B6-16A351FAEE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фруктов за отчётный</a:t>
            </a:r>
            <a:r>
              <a:rPr lang="ru-RU" baseline="0"/>
              <a:t>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49-49DA-9C7C-3597DFAC86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49-49DA-9C7C-3597DFAC86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49-49DA-9C7C-3597DFAC86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49-49DA-9C7C-3597DFAC86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49-49DA-9C7C-3597DFAC86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49-49DA-9C7C-3597DFAC86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549-49DA-9C7C-3597DFAC86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549-49DA-9C7C-3597DFAC86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549-49DA-9C7C-3597DFAC86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549-49DA-9C7C-3597DFAC86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549-49DA-9C7C-3597DFAC86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549-49DA-9C7C-3597DFAC865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549-49DA-9C7C-3597DFAC865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549-49DA-9C7C-3597DFAC865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549-49DA-9C7C-3597DFAC865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549-49DA-9C7C-3597DFAC865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549-49DA-9C7C-3597DFAC865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549-49DA-9C7C-3597DFAC865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4'!$B$1:$S$1</c:f>
              <c:strCache>
                <c:ptCount val="18"/>
                <c:pt idx="0">
                  <c:v>Яблоко</c:v>
                </c:pt>
                <c:pt idx="1">
                  <c:v>Вишня</c:v>
                </c:pt>
                <c:pt idx="2">
                  <c:v>Манго</c:v>
                </c:pt>
                <c:pt idx="3">
                  <c:v>Крыжовник</c:v>
                </c:pt>
                <c:pt idx="4">
                  <c:v>Киви</c:v>
                </c:pt>
                <c:pt idx="5">
                  <c:v>Хурма</c:v>
                </c:pt>
                <c:pt idx="6">
                  <c:v>Апельсин</c:v>
                </c:pt>
                <c:pt idx="7">
                  <c:v>Груши</c:v>
                </c:pt>
                <c:pt idx="8">
                  <c:v>Сливы</c:v>
                </c:pt>
                <c:pt idx="9">
                  <c:v>Абрикосы</c:v>
                </c:pt>
                <c:pt idx="10">
                  <c:v>Персики</c:v>
                </c:pt>
                <c:pt idx="11">
                  <c:v>Грейфрут</c:v>
                </c:pt>
                <c:pt idx="12">
                  <c:v>Мандарин</c:v>
                </c:pt>
                <c:pt idx="13">
                  <c:v>Нектарин</c:v>
                </c:pt>
                <c:pt idx="14">
                  <c:v>Финики</c:v>
                </c:pt>
                <c:pt idx="15">
                  <c:v>Брусника</c:v>
                </c:pt>
                <c:pt idx="16">
                  <c:v>Черника</c:v>
                </c:pt>
                <c:pt idx="17">
                  <c:v>Клюква</c:v>
                </c:pt>
              </c:strCache>
            </c:strRef>
          </c:cat>
          <c:val>
            <c:numRef>
              <c:f>'Решение задачи 4'!$B$53:$S$53</c:f>
              <c:numCache>
                <c:formatCode>#,##0</c:formatCode>
                <c:ptCount val="18"/>
                <c:pt idx="0">
                  <c:v>1100255</c:v>
                </c:pt>
                <c:pt idx="1">
                  <c:v>39603</c:v>
                </c:pt>
                <c:pt idx="2">
                  <c:v>7364</c:v>
                </c:pt>
                <c:pt idx="3">
                  <c:v>51923</c:v>
                </c:pt>
                <c:pt idx="4">
                  <c:v>1066</c:v>
                </c:pt>
                <c:pt idx="5">
                  <c:v>6150</c:v>
                </c:pt>
                <c:pt idx="6">
                  <c:v>20953</c:v>
                </c:pt>
                <c:pt idx="7">
                  <c:v>758072</c:v>
                </c:pt>
                <c:pt idx="8">
                  <c:v>2153896</c:v>
                </c:pt>
                <c:pt idx="9">
                  <c:v>1063473</c:v>
                </c:pt>
                <c:pt idx="10">
                  <c:v>91809</c:v>
                </c:pt>
                <c:pt idx="11">
                  <c:v>109686</c:v>
                </c:pt>
                <c:pt idx="12">
                  <c:v>25109</c:v>
                </c:pt>
                <c:pt idx="13">
                  <c:v>141799</c:v>
                </c:pt>
                <c:pt idx="14">
                  <c:v>55692</c:v>
                </c:pt>
                <c:pt idx="15">
                  <c:v>85062</c:v>
                </c:pt>
                <c:pt idx="16">
                  <c:v>8454</c:v>
                </c:pt>
                <c:pt idx="17">
                  <c:v>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7-4050-8021-661C2ABD06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Сезонность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E2-4A90-BEAE-22A5594F08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E2-4A90-BEAE-22A5594F08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E2-4A90-BEAE-22A5594F08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E2-4A90-BEAE-22A5594F0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'Решение задачи 4'!$N$59:$Q$59</c:f>
              <c:strCache>
                <c:ptCount val="4"/>
                <c:pt idx="0">
                  <c:v>зима</c:v>
                </c:pt>
                <c:pt idx="1">
                  <c:v>весна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cat>
          <c:val>
            <c:numRef>
              <c:f>'Решение задачи 4'!$N$60:$Q$60</c:f>
              <c:numCache>
                <c:formatCode>#,##0</c:formatCode>
                <c:ptCount val="4"/>
                <c:pt idx="0">
                  <c:v>1411476</c:v>
                </c:pt>
                <c:pt idx="1">
                  <c:v>1453540</c:v>
                </c:pt>
                <c:pt idx="2">
                  <c:v>1431936</c:v>
                </c:pt>
                <c:pt idx="3">
                  <c:v>1427944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4B96-9595-FFE6457B2A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49926</xdr:colOff>
      <xdr:row>14</xdr:row>
      <xdr:rowOff>165397</xdr:rowOff>
    </xdr:from>
    <xdr:to>
      <xdr:col>13</xdr:col>
      <xdr:colOff>358600</xdr:colOff>
      <xdr:row>29</xdr:row>
      <xdr:rowOff>53155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0</xdr:row>
      <xdr:rowOff>28575</xdr:rowOff>
    </xdr:from>
    <xdr:to>
      <xdr:col>13</xdr:col>
      <xdr:colOff>400050</xdr:colOff>
      <xdr:row>12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0</xdr:row>
      <xdr:rowOff>57150</xdr:rowOff>
    </xdr:from>
    <xdr:to>
      <xdr:col>21</xdr:col>
      <xdr:colOff>345281</xdr:colOff>
      <xdr:row>12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83344</xdr:colOff>
      <xdr:row>13</xdr:row>
      <xdr:rowOff>21431</xdr:rowOff>
    </xdr:from>
    <xdr:to>
      <xdr:col>21</xdr:col>
      <xdr:colOff>404813</xdr:colOff>
      <xdr:row>27</xdr:row>
      <xdr:rowOff>73818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59</xdr:row>
      <xdr:rowOff>95250</xdr:rowOff>
    </xdr:from>
    <xdr:to>
      <xdr:col>7</xdr:col>
      <xdr:colOff>47625</xdr:colOff>
      <xdr:row>73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62</xdr:row>
      <xdr:rowOff>95250</xdr:rowOff>
    </xdr:from>
    <xdr:to>
      <xdr:col>16</xdr:col>
      <xdr:colOff>571500</xdr:colOff>
      <xdr:row>76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4"/>
  <sheetViews>
    <sheetView topLeftCell="A4" zoomScale="73" zoomScaleNormal="73" workbookViewId="0">
      <selection activeCell="J8" sqref="J8"/>
    </sheetView>
  </sheetViews>
  <sheetFormatPr defaultRowHeight="15" x14ac:dyDescent="0.25"/>
  <cols>
    <col min="1" max="1" width="28" customWidth="1"/>
    <col min="2" max="2" width="20.28515625" customWidth="1"/>
    <col min="3" max="3" width="23.28515625" customWidth="1"/>
    <col min="4" max="4" width="20" customWidth="1"/>
    <col min="5" max="5" width="16.140625" customWidth="1"/>
    <col min="6" max="6" width="20.5703125" customWidth="1"/>
    <col min="7" max="8" width="16.42578125" customWidth="1"/>
    <col min="9" max="9" width="16.85546875" customWidth="1"/>
  </cols>
  <sheetData>
    <row r="1" spans="1:9" x14ac:dyDescent="0.25">
      <c r="A1" t="s">
        <v>92</v>
      </c>
    </row>
    <row r="2" spans="1:9" ht="15.75" thickBot="1" x14ac:dyDescent="0.3"/>
    <row r="3" spans="1:9" x14ac:dyDescent="0.25">
      <c r="A3" s="12" t="s">
        <v>93</v>
      </c>
      <c r="B3" s="12"/>
    </row>
    <row r="4" spans="1:9" x14ac:dyDescent="0.25">
      <c r="A4" s="9" t="s">
        <v>94</v>
      </c>
      <c r="B4" s="9">
        <v>0.99999999212486002</v>
      </c>
    </row>
    <row r="5" spans="1:9" x14ac:dyDescent="0.25">
      <c r="A5" s="9" t="s">
        <v>95</v>
      </c>
      <c r="B5" s="9">
        <v>0.99999998424972014</v>
      </c>
    </row>
    <row r="6" spans="1:9" x14ac:dyDescent="0.25">
      <c r="A6" s="9" t="s">
        <v>96</v>
      </c>
      <c r="B6" s="9">
        <v>0.99999998421809311</v>
      </c>
    </row>
    <row r="7" spans="1:9" x14ac:dyDescent="0.25">
      <c r="A7" s="9" t="s">
        <v>97</v>
      </c>
      <c r="B7" s="9">
        <v>0.29041112203875979</v>
      </c>
    </row>
    <row r="8" spans="1:9" ht="15.75" thickBot="1" x14ac:dyDescent="0.3">
      <c r="A8" s="10" t="s">
        <v>98</v>
      </c>
      <c r="B8" s="10">
        <v>500</v>
      </c>
    </row>
    <row r="10" spans="1:9" ht="15.75" thickBot="1" x14ac:dyDescent="0.3">
      <c r="A10" t="s">
        <v>99</v>
      </c>
    </row>
    <row r="11" spans="1:9" x14ac:dyDescent="0.25">
      <c r="A11" s="11"/>
      <c r="B11" s="11" t="s">
        <v>104</v>
      </c>
      <c r="C11" s="11" t="s">
        <v>105</v>
      </c>
      <c r="D11" s="11" t="s">
        <v>106</v>
      </c>
      <c r="E11" s="11" t="s">
        <v>107</v>
      </c>
      <c r="F11" s="11" t="s">
        <v>108</v>
      </c>
    </row>
    <row r="12" spans="1:9" x14ac:dyDescent="0.25">
      <c r="A12" s="9" t="s">
        <v>100</v>
      </c>
      <c r="B12" s="9">
        <v>1</v>
      </c>
      <c r="C12" s="9">
        <v>2666659419.4949269</v>
      </c>
      <c r="D12" s="9">
        <v>2666659419.4949269</v>
      </c>
      <c r="E12" s="9">
        <v>31618485406.781757</v>
      </c>
      <c r="F12" s="9">
        <v>0</v>
      </c>
    </row>
    <row r="13" spans="1:9" x14ac:dyDescent="0.25">
      <c r="A13" s="9" t="s">
        <v>101</v>
      </c>
      <c r="B13" s="9">
        <v>498</v>
      </c>
      <c r="C13" s="9">
        <v>42.000632662298095</v>
      </c>
      <c r="D13" s="9">
        <v>8.4338619803811438E-2</v>
      </c>
      <c r="E13" s="9"/>
      <c r="F13" s="9"/>
    </row>
    <row r="14" spans="1:9" ht="15.75" thickBot="1" x14ac:dyDescent="0.3">
      <c r="A14" s="10" t="s">
        <v>102</v>
      </c>
      <c r="B14" s="10">
        <v>499</v>
      </c>
      <c r="C14" s="10">
        <v>2666659461.4955597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109</v>
      </c>
      <c r="C16" s="11" t="s">
        <v>97</v>
      </c>
      <c r="D16" s="11" t="s">
        <v>110</v>
      </c>
      <c r="E16" s="11" t="s">
        <v>111</v>
      </c>
      <c r="F16" s="11" t="s">
        <v>112</v>
      </c>
      <c r="G16" s="11" t="s">
        <v>113</v>
      </c>
      <c r="H16" s="11" t="s">
        <v>114</v>
      </c>
      <c r="I16" s="11" t="s">
        <v>115</v>
      </c>
    </row>
    <row r="17" spans="1:9" x14ac:dyDescent="0.25">
      <c r="A17" s="9" t="s">
        <v>103</v>
      </c>
      <c r="B17" s="9">
        <v>5.4850103198177749</v>
      </c>
      <c r="C17" s="9">
        <v>2.6014171939007909E-2</v>
      </c>
      <c r="D17" s="9">
        <v>210.84700803384305</v>
      </c>
      <c r="E17" s="9">
        <v>0</v>
      </c>
      <c r="F17" s="9">
        <v>5.4338992620995921</v>
      </c>
      <c r="G17" s="9">
        <v>5.5361213775359577</v>
      </c>
      <c r="H17" s="9">
        <v>5.4338992620995921</v>
      </c>
      <c r="I17" s="9">
        <v>5.5361213775359577</v>
      </c>
    </row>
    <row r="18" spans="1:9" ht="15.75" thickBot="1" x14ac:dyDescent="0.3">
      <c r="A18" s="10" t="s">
        <v>0</v>
      </c>
      <c r="B18" s="10">
        <v>16.000010258522526</v>
      </c>
      <c r="C18" s="10">
        <v>8.9980775098492269E-5</v>
      </c>
      <c r="D18" s="10">
        <v>177815.87501340188</v>
      </c>
      <c r="E18" s="10">
        <v>0</v>
      </c>
      <c r="F18" s="10">
        <v>15.999833469785973</v>
      </c>
      <c r="G18" s="10">
        <v>16.000187047259079</v>
      </c>
      <c r="H18" s="10">
        <v>15.999833469785973</v>
      </c>
      <c r="I18" s="10">
        <v>16.000187047259079</v>
      </c>
    </row>
    <row r="22" spans="1:9" x14ac:dyDescent="0.25">
      <c r="A22" t="s">
        <v>116</v>
      </c>
    </row>
    <row r="23" spans="1:9" ht="15.75" thickBot="1" x14ac:dyDescent="0.3"/>
    <row r="24" spans="1:9" x14ac:dyDescent="0.25">
      <c r="A24" s="11" t="s">
        <v>117</v>
      </c>
      <c r="B24" s="11" t="s">
        <v>118</v>
      </c>
      <c r="C24" s="11" t="s">
        <v>119</v>
      </c>
    </row>
    <row r="25" spans="1:9" x14ac:dyDescent="0.25">
      <c r="A25" s="9">
        <v>1</v>
      </c>
      <c r="B25" s="9">
        <v>21.485020578340301</v>
      </c>
      <c r="C25" s="9">
        <v>7.8655427375522891E-2</v>
      </c>
    </row>
    <row r="26" spans="1:9" x14ac:dyDescent="0.25">
      <c r="A26" s="9">
        <v>2</v>
      </c>
      <c r="B26" s="9">
        <v>37.485030836862826</v>
      </c>
      <c r="C26" s="9">
        <v>4.2742057756818497E-2</v>
      </c>
    </row>
    <row r="27" spans="1:9" x14ac:dyDescent="0.25">
      <c r="A27" s="9">
        <v>3</v>
      </c>
      <c r="B27" s="9">
        <v>53.485041095385355</v>
      </c>
      <c r="C27" s="9">
        <v>-0.35893915453322478</v>
      </c>
    </row>
    <row r="28" spans="1:9" x14ac:dyDescent="0.25">
      <c r="A28" s="9">
        <v>4</v>
      </c>
      <c r="B28" s="9">
        <v>69.485051353907878</v>
      </c>
      <c r="C28" s="9">
        <v>0.24127812846897712</v>
      </c>
    </row>
    <row r="29" spans="1:9" x14ac:dyDescent="0.25">
      <c r="A29" s="9">
        <v>5</v>
      </c>
      <c r="B29" s="9">
        <v>85.4850616124304</v>
      </c>
      <c r="C29" s="9">
        <v>0.13197461846145586</v>
      </c>
    </row>
    <row r="30" spans="1:9" x14ac:dyDescent="0.25">
      <c r="A30" s="9">
        <v>6</v>
      </c>
      <c r="B30" s="9">
        <v>101.48507187095294</v>
      </c>
      <c r="C30" s="9">
        <v>-0.43651559715569022</v>
      </c>
    </row>
    <row r="31" spans="1:9" x14ac:dyDescent="0.25">
      <c r="A31" s="9">
        <v>7</v>
      </c>
      <c r="B31" s="9">
        <v>117.48508212947546</v>
      </c>
      <c r="C31" s="9">
        <v>2.4917050570223864E-2</v>
      </c>
    </row>
    <row r="32" spans="1:9" x14ac:dyDescent="0.25">
      <c r="A32" s="9">
        <v>8</v>
      </c>
      <c r="B32" s="9">
        <v>133.48509238799798</v>
      </c>
      <c r="C32" s="9">
        <v>-0.15596414835624728</v>
      </c>
    </row>
    <row r="33" spans="1:3" x14ac:dyDescent="0.25">
      <c r="A33" s="9">
        <v>9</v>
      </c>
      <c r="B33" s="9">
        <v>149.48510264652052</v>
      </c>
      <c r="C33" s="9">
        <v>0.44140755235756046</v>
      </c>
    </row>
    <row r="34" spans="1:3" x14ac:dyDescent="0.25">
      <c r="A34" s="9">
        <v>10</v>
      </c>
      <c r="B34" s="9">
        <v>165.48511290504302</v>
      </c>
      <c r="C34" s="9">
        <v>-0.12481022440417178</v>
      </c>
    </row>
    <row r="35" spans="1:3" x14ac:dyDescent="0.25">
      <c r="A35" s="9">
        <v>11</v>
      </c>
      <c r="B35" s="9">
        <v>181.48512316356556</v>
      </c>
      <c r="C35" s="9">
        <v>-0.29861845183614832</v>
      </c>
    </row>
    <row r="36" spans="1:3" x14ac:dyDescent="0.25">
      <c r="A36" s="9">
        <v>12</v>
      </c>
      <c r="B36" s="9">
        <v>197.4851334220881</v>
      </c>
      <c r="C36" s="9">
        <v>0.50899052951749013</v>
      </c>
    </row>
    <row r="37" spans="1:3" x14ac:dyDescent="0.25">
      <c r="A37" s="9">
        <v>13</v>
      </c>
      <c r="B37" s="9">
        <v>213.48514368061061</v>
      </c>
      <c r="C37" s="9">
        <v>0.36108727452852918</v>
      </c>
    </row>
    <row r="38" spans="1:3" x14ac:dyDescent="0.25">
      <c r="A38" s="9">
        <v>14</v>
      </c>
      <c r="B38" s="9">
        <v>229.48515393913314</v>
      </c>
      <c r="C38" s="9">
        <v>-0.23384231642171471</v>
      </c>
    </row>
    <row r="39" spans="1:3" x14ac:dyDescent="0.25">
      <c r="A39" s="9">
        <v>15</v>
      </c>
      <c r="B39" s="9">
        <v>245.48516419765565</v>
      </c>
      <c r="C39" s="9">
        <v>0.1139333132532272</v>
      </c>
    </row>
    <row r="40" spans="1:3" x14ac:dyDescent="0.25">
      <c r="A40" s="9">
        <v>16</v>
      </c>
      <c r="B40" s="9">
        <v>261.48517445617819</v>
      </c>
      <c r="C40" s="9">
        <v>-0.2848428509958012</v>
      </c>
    </row>
    <row r="41" spans="1:3" x14ac:dyDescent="0.25">
      <c r="A41" s="9">
        <v>17</v>
      </c>
      <c r="B41" s="9">
        <v>277.48518471470072</v>
      </c>
      <c r="C41" s="9">
        <v>-0.24820321393218592</v>
      </c>
    </row>
    <row r="42" spans="1:3" x14ac:dyDescent="0.25">
      <c r="A42" s="9">
        <v>18</v>
      </c>
      <c r="B42" s="9">
        <v>293.48519497322326</v>
      </c>
      <c r="C42" s="9">
        <v>0.20189719306455345</v>
      </c>
    </row>
    <row r="43" spans="1:3" x14ac:dyDescent="0.25">
      <c r="A43" s="9">
        <v>19</v>
      </c>
      <c r="B43" s="9">
        <v>309.48520523174574</v>
      </c>
      <c r="C43" s="9">
        <v>0.34511968039402063</v>
      </c>
    </row>
    <row r="44" spans="1:3" x14ac:dyDescent="0.25">
      <c r="A44" s="9">
        <v>20</v>
      </c>
      <c r="B44" s="9">
        <v>325.48521549026827</v>
      </c>
      <c r="C44" s="9">
        <v>-0.1402672851280613</v>
      </c>
    </row>
    <row r="45" spans="1:3" x14ac:dyDescent="0.25">
      <c r="A45" s="9">
        <v>21</v>
      </c>
      <c r="B45" s="9">
        <v>341.48522574879081</v>
      </c>
      <c r="C45" s="9">
        <v>-0.4363500447258275</v>
      </c>
    </row>
    <row r="46" spans="1:3" x14ac:dyDescent="0.25">
      <c r="A46" s="9">
        <v>22</v>
      </c>
      <c r="B46" s="9">
        <v>357.48523600731335</v>
      </c>
      <c r="C46" s="9">
        <v>-0.44181653048019598</v>
      </c>
    </row>
    <row r="47" spans="1:3" x14ac:dyDescent="0.25">
      <c r="A47" s="9">
        <v>23</v>
      </c>
      <c r="B47" s="9">
        <v>373.48524626583588</v>
      </c>
      <c r="C47" s="9">
        <v>-0.343944845089311</v>
      </c>
    </row>
    <row r="48" spans="1:3" x14ac:dyDescent="0.25">
      <c r="A48" s="9">
        <v>24</v>
      </c>
      <c r="B48" s="9">
        <v>389.48525652435842</v>
      </c>
      <c r="C48" s="9">
        <v>-0.36139954912300709</v>
      </c>
    </row>
    <row r="49" spans="1:3" x14ac:dyDescent="0.25">
      <c r="A49" s="9">
        <v>25</v>
      </c>
      <c r="B49" s="9">
        <v>405.4852667828809</v>
      </c>
      <c r="C49" s="9">
        <v>0.11338503273731249</v>
      </c>
    </row>
    <row r="50" spans="1:3" x14ac:dyDescent="0.25">
      <c r="A50" s="9">
        <v>26</v>
      </c>
      <c r="B50" s="9">
        <v>421.48527704140344</v>
      </c>
      <c r="C50" s="9">
        <v>-0.20484096292113918</v>
      </c>
    </row>
    <row r="51" spans="1:3" x14ac:dyDescent="0.25">
      <c r="A51" s="9">
        <v>27</v>
      </c>
      <c r="B51" s="9">
        <v>437.48528729992597</v>
      </c>
      <c r="C51" s="9">
        <v>0.36906058722985335</v>
      </c>
    </row>
    <row r="52" spans="1:3" x14ac:dyDescent="0.25">
      <c r="A52" s="9">
        <v>28</v>
      </c>
      <c r="B52" s="9">
        <v>453.48529755844851</v>
      </c>
      <c r="C52" s="9">
        <v>-0.25066856509630497</v>
      </c>
    </row>
    <row r="53" spans="1:3" x14ac:dyDescent="0.25">
      <c r="A53" s="9">
        <v>29</v>
      </c>
      <c r="B53" s="9">
        <v>469.48530781697104</v>
      </c>
      <c r="C53" s="9">
        <v>0.39613855325484337</v>
      </c>
    </row>
    <row r="54" spans="1:3" x14ac:dyDescent="0.25">
      <c r="A54" s="9">
        <v>30</v>
      </c>
      <c r="B54" s="9">
        <v>485.48531807549352</v>
      </c>
      <c r="C54" s="9">
        <v>-0.28157572227485161</v>
      </c>
    </row>
    <row r="55" spans="1:3" x14ac:dyDescent="0.25">
      <c r="A55" s="9">
        <v>31</v>
      </c>
      <c r="B55" s="9">
        <v>501.48532833401606</v>
      </c>
      <c r="C55" s="9">
        <v>-0.18629033328591049</v>
      </c>
    </row>
    <row r="56" spans="1:3" x14ac:dyDescent="0.25">
      <c r="A56" s="9">
        <v>32</v>
      </c>
      <c r="B56" s="9">
        <v>517.4853385925386</v>
      </c>
      <c r="C56" s="9">
        <v>0.36981809208316463</v>
      </c>
    </row>
    <row r="57" spans="1:3" x14ac:dyDescent="0.25">
      <c r="A57" s="9">
        <v>33</v>
      </c>
      <c r="B57" s="9">
        <v>533.48534885106108</v>
      </c>
      <c r="C57" s="9">
        <v>-4.3298979372139001E-2</v>
      </c>
    </row>
    <row r="58" spans="1:3" x14ac:dyDescent="0.25">
      <c r="A58" s="9">
        <v>34</v>
      </c>
      <c r="B58" s="9">
        <v>549.48535910958367</v>
      </c>
      <c r="C58" s="9">
        <v>-0.2639012845392017</v>
      </c>
    </row>
    <row r="59" spans="1:3" x14ac:dyDescent="0.25">
      <c r="A59" s="9">
        <v>35</v>
      </c>
      <c r="B59" s="9">
        <v>565.48536936810615</v>
      </c>
      <c r="C59" s="9">
        <v>0.3074867720436032</v>
      </c>
    </row>
    <row r="60" spans="1:3" x14ac:dyDescent="0.25">
      <c r="A60" s="9">
        <v>36</v>
      </c>
      <c r="B60" s="9">
        <v>581.48537962662874</v>
      </c>
      <c r="C60" s="9">
        <v>-2.6743438764356142E-2</v>
      </c>
    </row>
    <row r="61" spans="1:3" x14ac:dyDescent="0.25">
      <c r="A61" s="9">
        <v>37</v>
      </c>
      <c r="B61" s="9">
        <v>597.48538988515122</v>
      </c>
      <c r="C61" s="9">
        <v>0.28673074811206334</v>
      </c>
    </row>
    <row r="62" spans="1:3" x14ac:dyDescent="0.25">
      <c r="A62" s="9">
        <v>38</v>
      </c>
      <c r="B62" s="9">
        <v>613.4854001436737</v>
      </c>
      <c r="C62" s="9">
        <v>-0.1406944042790883</v>
      </c>
    </row>
    <row r="63" spans="1:3" x14ac:dyDescent="0.25">
      <c r="A63" s="9">
        <v>39</v>
      </c>
      <c r="B63" s="9">
        <v>629.48541040219629</v>
      </c>
      <c r="C63" s="9">
        <v>0.10423172337141295</v>
      </c>
    </row>
    <row r="64" spans="1:3" x14ac:dyDescent="0.25">
      <c r="A64" s="9">
        <v>40</v>
      </c>
      <c r="B64" s="9">
        <v>645.48542066071877</v>
      </c>
      <c r="C64" s="9">
        <v>-0.13296091791005438</v>
      </c>
    </row>
    <row r="65" spans="1:3" x14ac:dyDescent="0.25">
      <c r="A65" s="9">
        <v>41</v>
      </c>
      <c r="B65" s="9">
        <v>661.48543091924137</v>
      </c>
      <c r="C65" s="9">
        <v>-0.45802174898221892</v>
      </c>
    </row>
    <row r="66" spans="1:3" x14ac:dyDescent="0.25">
      <c r="A66" s="9">
        <v>42</v>
      </c>
      <c r="B66" s="9">
        <v>677.48544117776385</v>
      </c>
      <c r="C66" s="9">
        <v>-0.47428604382207595</v>
      </c>
    </row>
    <row r="67" spans="1:3" x14ac:dyDescent="0.25">
      <c r="A67" s="9">
        <v>43</v>
      </c>
      <c r="B67" s="9">
        <v>693.48545143628633</v>
      </c>
      <c r="C67" s="9">
        <v>0.42498707960930915</v>
      </c>
    </row>
    <row r="68" spans="1:3" x14ac:dyDescent="0.25">
      <c r="A68" s="9">
        <v>44</v>
      </c>
      <c r="B68" s="9">
        <v>709.48546169480892</v>
      </c>
      <c r="C68" s="9">
        <v>-0.3639960016906798</v>
      </c>
    </row>
    <row r="69" spans="1:3" x14ac:dyDescent="0.25">
      <c r="A69" s="9">
        <v>45</v>
      </c>
      <c r="B69" s="9">
        <v>725.4854719533314</v>
      </c>
      <c r="C69" s="9">
        <v>-0.23424848375816509</v>
      </c>
    </row>
    <row r="70" spans="1:3" x14ac:dyDescent="0.25">
      <c r="A70" s="9">
        <v>46</v>
      </c>
      <c r="B70" s="9">
        <v>741.48548221185399</v>
      </c>
      <c r="C70" s="9">
        <v>-0.14477780899755999</v>
      </c>
    </row>
    <row r="71" spans="1:3" x14ac:dyDescent="0.25">
      <c r="A71" s="9">
        <v>47</v>
      </c>
      <c r="B71" s="9">
        <v>757.48549247037647</v>
      </c>
      <c r="C71" s="9">
        <v>-0.32064108966255844</v>
      </c>
    </row>
    <row r="72" spans="1:3" x14ac:dyDescent="0.25">
      <c r="A72" s="9">
        <v>48</v>
      </c>
      <c r="B72" s="9">
        <v>773.48550272889906</v>
      </c>
      <c r="C72" s="9">
        <v>-0.17444870677093149</v>
      </c>
    </row>
    <row r="73" spans="1:3" x14ac:dyDescent="0.25">
      <c r="A73" s="9">
        <v>49</v>
      </c>
      <c r="B73" s="9">
        <v>789.48551298742154</v>
      </c>
      <c r="C73" s="9">
        <v>-0.32056572844976472</v>
      </c>
    </row>
    <row r="74" spans="1:3" x14ac:dyDescent="0.25">
      <c r="A74" s="9">
        <v>50</v>
      </c>
      <c r="B74" s="9">
        <v>805.48552324594402</v>
      </c>
      <c r="C74" s="9">
        <v>0.23393341015457736</v>
      </c>
    </row>
    <row r="75" spans="1:3" x14ac:dyDescent="0.25">
      <c r="A75" s="9">
        <v>51</v>
      </c>
      <c r="B75" s="9">
        <v>821.48553350446662</v>
      </c>
      <c r="C75" s="9">
        <v>-0.3429971790159243</v>
      </c>
    </row>
    <row r="76" spans="1:3" x14ac:dyDescent="0.25">
      <c r="A76" s="9">
        <v>52</v>
      </c>
      <c r="B76" s="9">
        <v>837.4855437629891</v>
      </c>
      <c r="C76" s="9">
        <v>-0.13059826237440575</v>
      </c>
    </row>
    <row r="77" spans="1:3" x14ac:dyDescent="0.25">
      <c r="A77" s="9">
        <v>53</v>
      </c>
      <c r="B77" s="9">
        <v>853.48555402151169</v>
      </c>
      <c r="C77" s="9">
        <v>0.15307427429615927</v>
      </c>
    </row>
    <row r="78" spans="1:3" x14ac:dyDescent="0.25">
      <c r="A78" s="9">
        <v>54</v>
      </c>
      <c r="B78" s="9">
        <v>869.48556428003417</v>
      </c>
      <c r="C78" s="9">
        <v>0.10407291778028593</v>
      </c>
    </row>
    <row r="79" spans="1:3" x14ac:dyDescent="0.25">
      <c r="A79" s="9">
        <v>55</v>
      </c>
      <c r="B79" s="9">
        <v>885.48557453855665</v>
      </c>
      <c r="C79" s="9">
        <v>-0.21943204344370315</v>
      </c>
    </row>
    <row r="80" spans="1:3" x14ac:dyDescent="0.25">
      <c r="A80" s="9">
        <v>56</v>
      </c>
      <c r="B80" s="9">
        <v>901.48558479707924</v>
      </c>
      <c r="C80" s="9">
        <v>-0.32180536495206979</v>
      </c>
    </row>
    <row r="81" spans="1:3" x14ac:dyDescent="0.25">
      <c r="A81" s="9">
        <v>57</v>
      </c>
      <c r="B81" s="9">
        <v>917.48559505560172</v>
      </c>
      <c r="C81" s="9">
        <v>-5.5054877730071894E-3</v>
      </c>
    </row>
    <row r="82" spans="1:3" x14ac:dyDescent="0.25">
      <c r="A82" s="9">
        <v>58</v>
      </c>
      <c r="B82" s="9">
        <v>933.48560531412431</v>
      </c>
      <c r="C82" s="9">
        <v>0.14320657747032328</v>
      </c>
    </row>
    <row r="83" spans="1:3" x14ac:dyDescent="0.25">
      <c r="A83" s="9">
        <v>59</v>
      </c>
      <c r="B83" s="9">
        <v>949.48561557264679</v>
      </c>
      <c r="C83" s="9">
        <v>-0.1259428726001488</v>
      </c>
    </row>
    <row r="84" spans="1:3" x14ac:dyDescent="0.25">
      <c r="A84" s="9">
        <v>60</v>
      </c>
      <c r="B84" s="9">
        <v>965.48562583116927</v>
      </c>
      <c r="C84" s="9">
        <v>-0.350648720467575</v>
      </c>
    </row>
    <row r="85" spans="1:3" x14ac:dyDescent="0.25">
      <c r="A85" s="9">
        <v>61</v>
      </c>
      <c r="B85" s="9">
        <v>981.48563608969187</v>
      </c>
      <c r="C85" s="9">
        <v>0.39912196259138</v>
      </c>
    </row>
    <row r="86" spans="1:3" x14ac:dyDescent="0.25">
      <c r="A86" s="9">
        <v>62</v>
      </c>
      <c r="B86" s="9">
        <v>997.48564634821435</v>
      </c>
      <c r="C86" s="9">
        <v>0.46388048813093974</v>
      </c>
    </row>
    <row r="87" spans="1:3" x14ac:dyDescent="0.25">
      <c r="A87" s="9">
        <v>63</v>
      </c>
      <c r="B87" s="9">
        <v>1013.4856566067369</v>
      </c>
      <c r="C87" s="9">
        <v>0.36778471041350258</v>
      </c>
    </row>
    <row r="88" spans="1:3" x14ac:dyDescent="0.25">
      <c r="A88" s="9">
        <v>64</v>
      </c>
      <c r="B88" s="9">
        <v>1029.4856668652594</v>
      </c>
      <c r="C88" s="9">
        <v>0.46072237857492837</v>
      </c>
    </row>
    <row r="89" spans="1:3" x14ac:dyDescent="0.25">
      <c r="A89" s="9">
        <v>65</v>
      </c>
      <c r="B89" s="9">
        <v>1045.4856771237819</v>
      </c>
      <c r="C89" s="9">
        <v>-0.46020459725423279</v>
      </c>
    </row>
    <row r="90" spans="1:3" x14ac:dyDescent="0.25">
      <c r="A90" s="9">
        <v>66</v>
      </c>
      <c r="B90" s="9">
        <v>1061.4856873823044</v>
      </c>
      <c r="C90" s="9">
        <v>-0.40169332397840662</v>
      </c>
    </row>
    <row r="91" spans="1:3" x14ac:dyDescent="0.25">
      <c r="A91" s="9">
        <v>67</v>
      </c>
      <c r="B91" s="9">
        <v>1077.4856976408271</v>
      </c>
      <c r="C91" s="9">
        <v>6.6655712291776581E-3</v>
      </c>
    </row>
    <row r="92" spans="1:3" x14ac:dyDescent="0.25">
      <c r="A92" s="9">
        <v>68</v>
      </c>
      <c r="B92" s="9">
        <v>1093.4857078993496</v>
      </c>
      <c r="C92" s="9">
        <v>0.47272365283834006</v>
      </c>
    </row>
    <row r="93" spans="1:3" x14ac:dyDescent="0.25">
      <c r="A93" s="9">
        <v>69</v>
      </c>
      <c r="B93" s="9">
        <v>1109.485718157872</v>
      </c>
      <c r="C93" s="9">
        <v>-9.5886821656904431E-2</v>
      </c>
    </row>
    <row r="94" spans="1:3" x14ac:dyDescent="0.25">
      <c r="A94" s="9">
        <v>70</v>
      </c>
      <c r="B94" s="9">
        <v>1125.4857284163945</v>
      </c>
      <c r="C94" s="9">
        <v>6.1253477590753391E-2</v>
      </c>
    </row>
    <row r="95" spans="1:3" x14ac:dyDescent="0.25">
      <c r="A95" s="9">
        <v>71</v>
      </c>
      <c r="B95" s="9">
        <v>1141.485738674917</v>
      </c>
      <c r="C95" s="9">
        <v>0.36067857436319173</v>
      </c>
    </row>
    <row r="96" spans="1:3" x14ac:dyDescent="0.25">
      <c r="A96" s="9">
        <v>72</v>
      </c>
      <c r="B96" s="9">
        <v>1157.4857489334397</v>
      </c>
      <c r="C96" s="9">
        <v>0.11913112970864859</v>
      </c>
    </row>
    <row r="97" spans="1:3" x14ac:dyDescent="0.25">
      <c r="A97" s="9">
        <v>73</v>
      </c>
      <c r="B97" s="9">
        <v>1173.4857591919622</v>
      </c>
      <c r="C97" s="9">
        <v>0.23129052039030285</v>
      </c>
    </row>
    <row r="98" spans="1:3" x14ac:dyDescent="0.25">
      <c r="A98" s="9">
        <v>74</v>
      </c>
      <c r="B98" s="9">
        <v>1189.4857694504847</v>
      </c>
      <c r="C98" s="9">
        <v>-0.3780034276655897</v>
      </c>
    </row>
    <row r="99" spans="1:3" x14ac:dyDescent="0.25">
      <c r="A99" s="9">
        <v>75</v>
      </c>
      <c r="B99" s="9">
        <v>1205.4857797090071</v>
      </c>
      <c r="C99" s="9">
        <v>-3.8619809457031806E-2</v>
      </c>
    </row>
    <row r="100" spans="1:3" x14ac:dyDescent="0.25">
      <c r="A100" s="9">
        <v>76</v>
      </c>
      <c r="B100" s="9">
        <v>1221.4857899675296</v>
      </c>
      <c r="C100" s="9">
        <v>5.4120768190841773E-3</v>
      </c>
    </row>
    <row r="101" spans="1:3" x14ac:dyDescent="0.25">
      <c r="A101" s="9">
        <v>77</v>
      </c>
      <c r="B101" s="9">
        <v>1237.4858002260523</v>
      </c>
      <c r="C101" s="9">
        <v>0.31669322747939077</v>
      </c>
    </row>
    <row r="102" spans="1:3" x14ac:dyDescent="0.25">
      <c r="A102" s="9">
        <v>78</v>
      </c>
      <c r="B102" s="9">
        <v>1253.4858104845748</v>
      </c>
      <c r="C102" s="9">
        <v>-0.11086632275805641</v>
      </c>
    </row>
    <row r="103" spans="1:3" x14ac:dyDescent="0.25">
      <c r="A103" s="9">
        <v>79</v>
      </c>
      <c r="B103" s="9">
        <v>1269.4858207430973</v>
      </c>
      <c r="C103" s="9">
        <v>-0.29865515660549136</v>
      </c>
    </row>
    <row r="104" spans="1:3" x14ac:dyDescent="0.25">
      <c r="A104" s="9">
        <v>80</v>
      </c>
      <c r="B104" s="9">
        <v>1285.4858310016198</v>
      </c>
      <c r="C104" s="9">
        <v>-8.2405590066173318E-2</v>
      </c>
    </row>
    <row r="105" spans="1:3" x14ac:dyDescent="0.25">
      <c r="A105" s="9">
        <v>81</v>
      </c>
      <c r="B105" s="9">
        <v>1301.4858412601423</v>
      </c>
      <c r="C105" s="9">
        <v>-0.43761569666480682</v>
      </c>
    </row>
    <row r="106" spans="1:3" x14ac:dyDescent="0.25">
      <c r="A106" s="9">
        <v>82</v>
      </c>
      <c r="B106" s="9">
        <v>1317.485851518665</v>
      </c>
      <c r="C106" s="9">
        <v>0.28941463089017816</v>
      </c>
    </row>
    <row r="107" spans="1:3" x14ac:dyDescent="0.25">
      <c r="A107" s="9">
        <v>83</v>
      </c>
      <c r="B107" s="9">
        <v>1333.4858617771874</v>
      </c>
      <c r="C107" s="9">
        <v>0.17515320162101489</v>
      </c>
    </row>
    <row r="108" spans="1:3" x14ac:dyDescent="0.25">
      <c r="A108" s="9">
        <v>84</v>
      </c>
      <c r="B108" s="9">
        <v>1349.4858720357099</v>
      </c>
      <c r="C108" s="9">
        <v>-8.1959949500969742E-2</v>
      </c>
    </row>
    <row r="109" spans="1:3" x14ac:dyDescent="0.25">
      <c r="A109" s="9">
        <v>85</v>
      </c>
      <c r="B109" s="9">
        <v>1365.4858822942324</v>
      </c>
      <c r="C109" s="9">
        <v>-0.45348351510619977</v>
      </c>
    </row>
    <row r="110" spans="1:3" x14ac:dyDescent="0.25">
      <c r="A110" s="9">
        <v>86</v>
      </c>
      <c r="B110" s="9">
        <v>1381.4858925527549</v>
      </c>
      <c r="C110" s="9">
        <v>-0.12965635732621195</v>
      </c>
    </row>
    <row r="111" spans="1:3" x14ac:dyDescent="0.25">
      <c r="A111" s="9">
        <v>87</v>
      </c>
      <c r="B111" s="9">
        <v>1397.4859028112776</v>
      </c>
      <c r="C111" s="9">
        <v>0.29072054805214975</v>
      </c>
    </row>
    <row r="112" spans="1:3" x14ac:dyDescent="0.25">
      <c r="A112" s="9">
        <v>88</v>
      </c>
      <c r="B112" s="9">
        <v>1413.4859130698001</v>
      </c>
      <c r="C112" s="9">
        <v>3.3144463700409688E-2</v>
      </c>
    </row>
    <row r="113" spans="1:3" x14ac:dyDescent="0.25">
      <c r="A113" s="9">
        <v>89</v>
      </c>
      <c r="B113" s="9">
        <v>1429.4859233283225</v>
      </c>
      <c r="C113" s="9">
        <v>-0.37760017213008723</v>
      </c>
    </row>
    <row r="114" spans="1:3" x14ac:dyDescent="0.25">
      <c r="A114" s="9">
        <v>90</v>
      </c>
      <c r="B114" s="9">
        <v>1445.485933586845</v>
      </c>
      <c r="C114" s="9">
        <v>0.21730236675261949</v>
      </c>
    </row>
    <row r="115" spans="1:3" x14ac:dyDescent="0.25">
      <c r="A115" s="9">
        <v>91</v>
      </c>
      <c r="B115" s="9">
        <v>1461.4859438453675</v>
      </c>
      <c r="C115" s="9">
        <v>0.28105095044884365</v>
      </c>
    </row>
    <row r="116" spans="1:3" x14ac:dyDescent="0.25">
      <c r="A116" s="9">
        <v>92</v>
      </c>
      <c r="B116" s="9">
        <v>1477.4859541038902</v>
      </c>
      <c r="C116" s="9">
        <v>-0.45763351632103877</v>
      </c>
    </row>
    <row r="117" spans="1:3" x14ac:dyDescent="0.25">
      <c r="A117" s="9">
        <v>93</v>
      </c>
      <c r="B117" s="9">
        <v>1493.4859643624127</v>
      </c>
      <c r="C117" s="9">
        <v>9.2475686474926988E-2</v>
      </c>
    </row>
    <row r="118" spans="1:3" x14ac:dyDescent="0.25">
      <c r="A118" s="9">
        <v>94</v>
      </c>
      <c r="B118" s="9">
        <v>1509.4859746209352</v>
      </c>
      <c r="C118" s="9">
        <v>0.13965121878231912</v>
      </c>
    </row>
    <row r="119" spans="1:3" x14ac:dyDescent="0.25">
      <c r="A119" s="9">
        <v>95</v>
      </c>
      <c r="B119" s="9">
        <v>1525.4859848794576</v>
      </c>
      <c r="C119" s="9">
        <v>0.23022002526136021</v>
      </c>
    </row>
    <row r="120" spans="1:3" x14ac:dyDescent="0.25">
      <c r="A120" s="9">
        <v>96</v>
      </c>
      <c r="B120" s="9">
        <v>1541.4859951379804</v>
      </c>
      <c r="C120" s="9">
        <v>-3.6699183721793815E-2</v>
      </c>
    </row>
    <row r="121" spans="1:3" x14ac:dyDescent="0.25">
      <c r="A121" s="9">
        <v>97</v>
      </c>
      <c r="B121" s="9">
        <v>1557.4860053965028</v>
      </c>
      <c r="C121" s="9">
        <v>0.31508298926200951</v>
      </c>
    </row>
    <row r="122" spans="1:3" x14ac:dyDescent="0.25">
      <c r="A122" s="9">
        <v>98</v>
      </c>
      <c r="B122" s="9">
        <v>1573.4860156550253</v>
      </c>
      <c r="C122" s="9">
        <v>-0.13924783303218646</v>
      </c>
    </row>
    <row r="123" spans="1:3" x14ac:dyDescent="0.25">
      <c r="A123" s="9">
        <v>99</v>
      </c>
      <c r="B123" s="9">
        <v>1589.4860259135478</v>
      </c>
      <c r="C123" s="9">
        <v>-0.32143669723836865</v>
      </c>
    </row>
    <row r="124" spans="1:3" x14ac:dyDescent="0.25">
      <c r="A124" s="9">
        <v>100</v>
      </c>
      <c r="B124" s="9">
        <v>1605.4860361720703</v>
      </c>
      <c r="C124" s="9">
        <v>-0.19050716909896437</v>
      </c>
    </row>
    <row r="125" spans="1:3" x14ac:dyDescent="0.25">
      <c r="A125" s="9">
        <v>101</v>
      </c>
      <c r="B125" s="9">
        <v>1621.486046430593</v>
      </c>
      <c r="C125" s="9">
        <v>0.19840211714972611</v>
      </c>
    </row>
    <row r="126" spans="1:3" x14ac:dyDescent="0.25">
      <c r="A126" s="9">
        <v>102</v>
      </c>
      <c r="B126" s="9">
        <v>1637.4860566891155</v>
      </c>
      <c r="C126" s="9">
        <v>0.16750380036478418</v>
      </c>
    </row>
    <row r="127" spans="1:3" x14ac:dyDescent="0.25">
      <c r="A127" s="9">
        <v>103</v>
      </c>
      <c r="B127" s="9">
        <v>1653.4860669476379</v>
      </c>
      <c r="C127" s="9">
        <v>0.35184569664147602</v>
      </c>
    </row>
    <row r="128" spans="1:3" x14ac:dyDescent="0.25">
      <c r="A128" s="9">
        <v>104</v>
      </c>
      <c r="B128" s="9">
        <v>1669.4860772061604</v>
      </c>
      <c r="C128" s="9">
        <v>0.29871161402093094</v>
      </c>
    </row>
    <row r="129" spans="1:3" x14ac:dyDescent="0.25">
      <c r="A129" s="9">
        <v>105</v>
      </c>
      <c r="B129" s="9">
        <v>1685.4860874646829</v>
      </c>
      <c r="C129" s="9">
        <v>-0.3823572658654939</v>
      </c>
    </row>
    <row r="130" spans="1:3" x14ac:dyDescent="0.25">
      <c r="A130" s="9">
        <v>106</v>
      </c>
      <c r="B130" s="9">
        <v>1701.4860977232056</v>
      </c>
      <c r="C130" s="9">
        <v>0.16451698193122866</v>
      </c>
    </row>
    <row r="131" spans="1:3" x14ac:dyDescent="0.25">
      <c r="A131" s="9">
        <v>107</v>
      </c>
      <c r="B131" s="9">
        <v>1717.4861079817281</v>
      </c>
      <c r="C131" s="9">
        <v>0.50702003216383673</v>
      </c>
    </row>
    <row r="132" spans="1:3" x14ac:dyDescent="0.25">
      <c r="A132" s="9">
        <v>108</v>
      </c>
      <c r="B132" s="9">
        <v>1733.4861182402506</v>
      </c>
      <c r="C132" s="9">
        <v>0.35189829958085284</v>
      </c>
    </row>
    <row r="133" spans="1:3" x14ac:dyDescent="0.25">
      <c r="A133" s="9">
        <v>109</v>
      </c>
      <c r="B133" s="9">
        <v>1749.486128498773</v>
      </c>
      <c r="C133" s="9">
        <v>0.21428217624293211</v>
      </c>
    </row>
    <row r="134" spans="1:3" x14ac:dyDescent="0.25">
      <c r="A134" s="9">
        <v>110</v>
      </c>
      <c r="B134" s="9">
        <v>1765.4861387572955</v>
      </c>
      <c r="C134" s="9">
        <v>0.51010424307696667</v>
      </c>
    </row>
    <row r="135" spans="1:3" x14ac:dyDescent="0.25">
      <c r="A135" s="9">
        <v>111</v>
      </c>
      <c r="B135" s="9">
        <v>1781.4861490158182</v>
      </c>
      <c r="C135" s="9">
        <v>0.29964709544196921</v>
      </c>
    </row>
    <row r="136" spans="1:3" x14ac:dyDescent="0.25">
      <c r="A136" s="9">
        <v>112</v>
      </c>
      <c r="B136" s="9">
        <v>1797.4861592743407</v>
      </c>
      <c r="C136" s="9">
        <v>-0.46305535571400469</v>
      </c>
    </row>
    <row r="137" spans="1:3" x14ac:dyDescent="0.25">
      <c r="A137" s="9">
        <v>113</v>
      </c>
      <c r="B137" s="9">
        <v>1813.4861695328632</v>
      </c>
      <c r="C137" s="9">
        <v>0.22079520492138727</v>
      </c>
    </row>
    <row r="138" spans="1:3" x14ac:dyDescent="0.25">
      <c r="A138" s="9">
        <v>114</v>
      </c>
      <c r="B138" s="9">
        <v>1829.4861797913857</v>
      </c>
      <c r="C138" s="9">
        <v>0.30374053983973681</v>
      </c>
    </row>
    <row r="139" spans="1:3" x14ac:dyDescent="0.25">
      <c r="A139" s="9">
        <v>115</v>
      </c>
      <c r="B139" s="9">
        <v>1845.4861900499081</v>
      </c>
      <c r="C139" s="9">
        <v>6.7964465333488988E-2</v>
      </c>
    </row>
    <row r="140" spans="1:3" x14ac:dyDescent="0.25">
      <c r="A140" s="9">
        <v>116</v>
      </c>
      <c r="B140" s="9">
        <v>1861.4862003084309</v>
      </c>
      <c r="C140" s="9">
        <v>6.4696920570440852E-2</v>
      </c>
    </row>
    <row r="141" spans="1:3" x14ac:dyDescent="0.25">
      <c r="A141" s="9">
        <v>117</v>
      </c>
      <c r="B141" s="9">
        <v>1877.4862105669533</v>
      </c>
      <c r="C141" s="9">
        <v>0.22538487207839353</v>
      </c>
    </row>
    <row r="142" spans="1:3" x14ac:dyDescent="0.25">
      <c r="A142" s="9">
        <v>118</v>
      </c>
      <c r="B142" s="9">
        <v>1893.4862208254758</v>
      </c>
      <c r="C142" s="9">
        <v>-3.7277165081377461E-2</v>
      </c>
    </row>
    <row r="143" spans="1:3" x14ac:dyDescent="0.25">
      <c r="A143" s="9">
        <v>119</v>
      </c>
      <c r="B143" s="9">
        <v>1909.4862310839983</v>
      </c>
      <c r="C143" s="9">
        <v>4.2530324129984365E-2</v>
      </c>
    </row>
    <row r="144" spans="1:3" x14ac:dyDescent="0.25">
      <c r="A144" s="9">
        <v>120</v>
      </c>
      <c r="B144" s="9">
        <v>1925.4862413425208</v>
      </c>
      <c r="C144" s="9">
        <v>0.43885781006042635</v>
      </c>
    </row>
    <row r="145" spans="1:3" x14ac:dyDescent="0.25">
      <c r="A145" s="9">
        <v>121</v>
      </c>
      <c r="B145" s="9">
        <v>1941.4862516010435</v>
      </c>
      <c r="C145" s="9">
        <v>9.1632526193961894E-2</v>
      </c>
    </row>
    <row r="146" spans="1:3" x14ac:dyDescent="0.25">
      <c r="A146" s="9">
        <v>122</v>
      </c>
      <c r="B146" s="9">
        <v>1957.486261859566</v>
      </c>
      <c r="C146" s="9">
        <v>-0.26450467376503184</v>
      </c>
    </row>
    <row r="147" spans="1:3" x14ac:dyDescent="0.25">
      <c r="A147" s="9">
        <v>123</v>
      </c>
      <c r="B147" s="9">
        <v>1973.4862721180884</v>
      </c>
      <c r="C147" s="9">
        <v>-5.9411916296994605E-2</v>
      </c>
    </row>
    <row r="148" spans="1:3" x14ac:dyDescent="0.25">
      <c r="A148" s="9">
        <v>124</v>
      </c>
      <c r="B148" s="9">
        <v>1989.4862823766109</v>
      </c>
      <c r="C148" s="9">
        <v>0.46854814044377235</v>
      </c>
    </row>
    <row r="149" spans="1:3" x14ac:dyDescent="0.25">
      <c r="A149" s="9">
        <v>125</v>
      </c>
      <c r="B149" s="9">
        <v>2005.4862926351334</v>
      </c>
      <c r="C149" s="9">
        <v>-2.9373845865620751E-2</v>
      </c>
    </row>
    <row r="150" spans="1:3" x14ac:dyDescent="0.25">
      <c r="A150" s="9">
        <v>126</v>
      </c>
      <c r="B150" s="9">
        <v>2021.4863028936561</v>
      </c>
      <c r="C150" s="9">
        <v>-0.44200910999984444</v>
      </c>
    </row>
    <row r="151" spans="1:3" x14ac:dyDescent="0.25">
      <c r="A151" s="9">
        <v>127</v>
      </c>
      <c r="B151" s="9">
        <v>2037.4863131521786</v>
      </c>
      <c r="C151" s="9">
        <v>0.20157992650001688</v>
      </c>
    </row>
    <row r="152" spans="1:3" x14ac:dyDescent="0.25">
      <c r="A152" s="9">
        <v>128</v>
      </c>
      <c r="B152" s="9">
        <v>2053.4863234107011</v>
      </c>
      <c r="C152" s="9">
        <v>-3.8607380007306347E-2</v>
      </c>
    </row>
    <row r="153" spans="1:3" x14ac:dyDescent="0.25">
      <c r="A153" s="9">
        <v>129</v>
      </c>
      <c r="B153" s="9">
        <v>2069.4863336692238</v>
      </c>
      <c r="C153" s="9">
        <v>0.33692591899853142</v>
      </c>
    </row>
    <row r="154" spans="1:3" x14ac:dyDescent="0.25">
      <c r="A154" s="9">
        <v>130</v>
      </c>
      <c r="B154" s="9">
        <v>2085.486343927746</v>
      </c>
      <c r="C154" s="9">
        <v>6.585602161112547E-2</v>
      </c>
    </row>
    <row r="155" spans="1:3" x14ac:dyDescent="0.25">
      <c r="A155" s="9">
        <v>131</v>
      </c>
      <c r="B155" s="9">
        <v>2101.4863541862687</v>
      </c>
      <c r="C155" s="9">
        <v>-0.27910124089476085</v>
      </c>
    </row>
    <row r="156" spans="1:3" x14ac:dyDescent="0.25">
      <c r="A156" s="9">
        <v>132</v>
      </c>
      <c r="B156" s="9">
        <v>2117.486364444791</v>
      </c>
      <c r="C156" s="9">
        <v>1.0586609016172588E-2</v>
      </c>
    </row>
    <row r="157" spans="1:3" x14ac:dyDescent="0.25">
      <c r="A157" s="9">
        <v>133</v>
      </c>
      <c r="B157" s="9">
        <v>2133.4863747033137</v>
      </c>
      <c r="C157" s="9">
        <v>0.29744965240934107</v>
      </c>
    </row>
    <row r="158" spans="1:3" x14ac:dyDescent="0.25">
      <c r="A158" s="9">
        <v>134</v>
      </c>
      <c r="B158" s="9">
        <v>2149.4863849618364</v>
      </c>
      <c r="C158" s="9">
        <v>-5.8170425168555084E-2</v>
      </c>
    </row>
    <row r="159" spans="1:3" x14ac:dyDescent="0.25">
      <c r="A159" s="9">
        <v>135</v>
      </c>
      <c r="B159" s="9">
        <v>2165.4863952203586</v>
      </c>
      <c r="C159" s="9">
        <v>0.38299938557020141</v>
      </c>
    </row>
    <row r="160" spans="1:3" x14ac:dyDescent="0.25">
      <c r="A160" s="9">
        <v>136</v>
      </c>
      <c r="B160" s="9">
        <v>2181.4864054788814</v>
      </c>
      <c r="C160" s="9">
        <v>-0.37910847990542607</v>
      </c>
    </row>
    <row r="161" spans="1:3" x14ac:dyDescent="0.25">
      <c r="A161" s="9">
        <v>137</v>
      </c>
      <c r="B161" s="9">
        <v>2197.4864157374036</v>
      </c>
      <c r="C161" s="9">
        <v>0.49107784398711374</v>
      </c>
    </row>
    <row r="162" spans="1:3" x14ac:dyDescent="0.25">
      <c r="A162" s="9">
        <v>138</v>
      </c>
      <c r="B162" s="9">
        <v>2213.4864259959263</v>
      </c>
      <c r="C162" s="9">
        <v>-0.35491533470894865</v>
      </c>
    </row>
    <row r="163" spans="1:3" x14ac:dyDescent="0.25">
      <c r="A163" s="9">
        <v>139</v>
      </c>
      <c r="B163" s="9">
        <v>2229.486436254449</v>
      </c>
      <c r="C163" s="9">
        <v>-0.20384731120566357</v>
      </c>
    </row>
    <row r="164" spans="1:3" x14ac:dyDescent="0.25">
      <c r="A164" s="9">
        <v>140</v>
      </c>
      <c r="B164" s="9">
        <v>2245.4864465129713</v>
      </c>
      <c r="C164" s="9">
        <v>-5.9856480751932395E-2</v>
      </c>
    </row>
    <row r="165" spans="1:3" x14ac:dyDescent="0.25">
      <c r="A165" s="9">
        <v>141</v>
      </c>
      <c r="B165" s="9">
        <v>2261.486456771494</v>
      </c>
      <c r="C165" s="9">
        <v>-0.10545663964967389</v>
      </c>
    </row>
    <row r="166" spans="1:3" x14ac:dyDescent="0.25">
      <c r="A166" s="9">
        <v>142</v>
      </c>
      <c r="B166" s="9">
        <v>2277.4864670300162</v>
      </c>
      <c r="C166" s="9">
        <v>-0.37381957224533835</v>
      </c>
    </row>
    <row r="167" spans="1:3" x14ac:dyDescent="0.25">
      <c r="A167" s="9">
        <v>143</v>
      </c>
      <c r="B167" s="9">
        <v>2293.4864772885389</v>
      </c>
      <c r="C167" s="9">
        <v>-0.16952004471613691</v>
      </c>
    </row>
    <row r="168" spans="1:3" x14ac:dyDescent="0.25">
      <c r="A168" s="9">
        <v>144</v>
      </c>
      <c r="B168" s="9">
        <v>2309.4864875470616</v>
      </c>
      <c r="C168" s="9">
        <v>0.21208155679778429</v>
      </c>
    </row>
    <row r="169" spans="1:3" x14ac:dyDescent="0.25">
      <c r="A169" s="9">
        <v>145</v>
      </c>
      <c r="B169" s="9">
        <v>2325.4864978055839</v>
      </c>
      <c r="C169" s="9">
        <v>5.3114361622647266E-2</v>
      </c>
    </row>
    <row r="170" spans="1:3" x14ac:dyDescent="0.25">
      <c r="A170" s="9">
        <v>146</v>
      </c>
      <c r="B170" s="9">
        <v>2341.4865080641066</v>
      </c>
      <c r="C170" s="9">
        <v>0.23678776141150593</v>
      </c>
    </row>
    <row r="171" spans="1:3" x14ac:dyDescent="0.25">
      <c r="A171" s="9">
        <v>147</v>
      </c>
      <c r="B171" s="9">
        <v>2357.4865183226289</v>
      </c>
      <c r="C171" s="9">
        <v>-0.15227022966064396</v>
      </c>
    </row>
    <row r="172" spans="1:3" x14ac:dyDescent="0.25">
      <c r="A172" s="9">
        <v>148</v>
      </c>
      <c r="B172" s="9">
        <v>2373.4865285811516</v>
      </c>
      <c r="C172" s="9">
        <v>0.47749091839705216</v>
      </c>
    </row>
    <row r="173" spans="1:3" x14ac:dyDescent="0.25">
      <c r="A173" s="9">
        <v>149</v>
      </c>
      <c r="B173" s="9">
        <v>2389.4865388396743</v>
      </c>
      <c r="C173" s="9">
        <v>5.3156970820964489E-2</v>
      </c>
    </row>
    <row r="174" spans="1:3" x14ac:dyDescent="0.25">
      <c r="A174" s="9">
        <v>150</v>
      </c>
      <c r="B174" s="9">
        <v>2405.4865490981965</v>
      </c>
      <c r="C174" s="9">
        <v>0.37874941113659588</v>
      </c>
    </row>
    <row r="175" spans="1:3" x14ac:dyDescent="0.25">
      <c r="A175" s="9">
        <v>151</v>
      </c>
      <c r="B175" s="9">
        <v>2421.4865593567192</v>
      </c>
      <c r="C175" s="9">
        <v>-6.2525239824026357E-2</v>
      </c>
    </row>
    <row r="176" spans="1:3" x14ac:dyDescent="0.25">
      <c r="A176" s="9">
        <v>152</v>
      </c>
      <c r="B176" s="9">
        <v>2437.4865696152415</v>
      </c>
      <c r="C176" s="9">
        <v>-9.3305334094111458E-2</v>
      </c>
    </row>
    <row r="177" spans="1:3" x14ac:dyDescent="0.25">
      <c r="A177" s="9">
        <v>153</v>
      </c>
      <c r="B177" s="9">
        <v>2453.4865798737642</v>
      </c>
      <c r="C177" s="9">
        <v>-0.31501954737586857</v>
      </c>
    </row>
    <row r="178" spans="1:3" x14ac:dyDescent="0.25">
      <c r="A178" s="9">
        <v>154</v>
      </c>
      <c r="B178" s="9">
        <v>2469.4865901322869</v>
      </c>
      <c r="C178" s="9">
        <v>-0.4065541630111511</v>
      </c>
    </row>
    <row r="179" spans="1:3" x14ac:dyDescent="0.25">
      <c r="A179" s="9">
        <v>155</v>
      </c>
      <c r="B179" s="9">
        <v>2485.4866003908091</v>
      </c>
      <c r="C179" s="9">
        <v>8.786086842064833E-2</v>
      </c>
    </row>
    <row r="180" spans="1:3" x14ac:dyDescent="0.25">
      <c r="A180" s="9">
        <v>156</v>
      </c>
      <c r="B180" s="9">
        <v>2501.4866106493319</v>
      </c>
      <c r="C180" s="9">
        <v>0.39201646360288578</v>
      </c>
    </row>
    <row r="181" spans="1:3" x14ac:dyDescent="0.25">
      <c r="A181" s="9">
        <v>157</v>
      </c>
      <c r="B181" s="9">
        <v>2517.4866209078541</v>
      </c>
      <c r="C181" s="9">
        <v>-0.3051860404607396</v>
      </c>
    </row>
    <row r="182" spans="1:3" x14ac:dyDescent="0.25">
      <c r="A182" s="9">
        <v>158</v>
      </c>
      <c r="B182" s="9">
        <v>2533.4866311663768</v>
      </c>
      <c r="C182" s="9">
        <v>0.12556585383072161</v>
      </c>
    </row>
    <row r="183" spans="1:3" x14ac:dyDescent="0.25">
      <c r="A183" s="9">
        <v>159</v>
      </c>
      <c r="B183" s="9">
        <v>2549.4866414248995</v>
      </c>
      <c r="C183" s="9">
        <v>0.3645102062719161</v>
      </c>
    </row>
    <row r="184" spans="1:3" x14ac:dyDescent="0.25">
      <c r="A184" s="9">
        <v>160</v>
      </c>
      <c r="B184" s="9">
        <v>2565.4866516834218</v>
      </c>
      <c r="C184" s="9">
        <v>-0.32647836239584649</v>
      </c>
    </row>
    <row r="185" spans="1:3" x14ac:dyDescent="0.25">
      <c r="A185" s="9">
        <v>161</v>
      </c>
      <c r="B185" s="9">
        <v>2581.4866619419445</v>
      </c>
      <c r="C185" s="9">
        <v>0.45996787731382938</v>
      </c>
    </row>
    <row r="186" spans="1:3" x14ac:dyDescent="0.25">
      <c r="A186" s="9">
        <v>162</v>
      </c>
      <c r="B186" s="9">
        <v>2597.4866722004667</v>
      </c>
      <c r="C186" s="9">
        <v>-0.36639238793895856</v>
      </c>
    </row>
    <row r="187" spans="1:3" x14ac:dyDescent="0.25">
      <c r="A187" s="9">
        <v>163</v>
      </c>
      <c r="B187" s="9">
        <v>2613.4866824589894</v>
      </c>
      <c r="C187" s="9">
        <v>-0.30548972479573422</v>
      </c>
    </row>
    <row r="188" spans="1:3" x14ac:dyDescent="0.25">
      <c r="A188" s="9">
        <v>164</v>
      </c>
      <c r="B188" s="9">
        <v>2629.4866927175121</v>
      </c>
      <c r="C188" s="9">
        <v>-8.7445805249899422E-2</v>
      </c>
    </row>
    <row r="189" spans="1:3" x14ac:dyDescent="0.25">
      <c r="A189" s="9">
        <v>165</v>
      </c>
      <c r="B189" s="9">
        <v>2645.4867029760344</v>
      </c>
      <c r="C189" s="9">
        <v>-0.24673061037856314</v>
      </c>
    </row>
    <row r="190" spans="1:3" x14ac:dyDescent="0.25">
      <c r="A190" s="9">
        <v>166</v>
      </c>
      <c r="B190" s="9">
        <v>2661.4867132345571</v>
      </c>
      <c r="C190" s="9">
        <v>0.15076838370532641</v>
      </c>
    </row>
    <row r="191" spans="1:3" x14ac:dyDescent="0.25">
      <c r="A191" s="9">
        <v>167</v>
      </c>
      <c r="B191" s="9">
        <v>2677.4867234930794</v>
      </c>
      <c r="C191" s="9">
        <v>0.47276682721758334</v>
      </c>
    </row>
    <row r="192" spans="1:3" x14ac:dyDescent="0.25">
      <c r="A192" s="9">
        <v>168</v>
      </c>
      <c r="B192" s="9">
        <v>2693.4867337516021</v>
      </c>
      <c r="C192" s="9">
        <v>3.0589449820581649E-2</v>
      </c>
    </row>
    <row r="193" spans="1:3" x14ac:dyDescent="0.25">
      <c r="A193" s="9">
        <v>169</v>
      </c>
      <c r="B193" s="9">
        <v>2709.4867440101248</v>
      </c>
      <c r="C193" s="9">
        <v>0.14474360790018181</v>
      </c>
    </row>
    <row r="194" spans="1:3" x14ac:dyDescent="0.25">
      <c r="A194" s="9">
        <v>170</v>
      </c>
      <c r="B194" s="9">
        <v>2725.486754268647</v>
      </c>
      <c r="C194" s="9">
        <v>-0.13968906183390573</v>
      </c>
    </row>
    <row r="195" spans="1:3" x14ac:dyDescent="0.25">
      <c r="A195" s="9">
        <v>171</v>
      </c>
      <c r="B195" s="9">
        <v>2741.4867645271697</v>
      </c>
      <c r="C195" s="9">
        <v>-0.41564998618468962</v>
      </c>
    </row>
    <row r="196" spans="1:3" x14ac:dyDescent="0.25">
      <c r="A196" s="9">
        <v>172</v>
      </c>
      <c r="B196" s="9">
        <v>2757.486774785692</v>
      </c>
      <c r="C196" s="9">
        <v>0.28770649988200603</v>
      </c>
    </row>
    <row r="197" spans="1:3" x14ac:dyDescent="0.25">
      <c r="A197" s="9">
        <v>173</v>
      </c>
      <c r="B197" s="9">
        <v>2773.4867850442147</v>
      </c>
      <c r="C197" s="9">
        <v>0.36996972039059983</v>
      </c>
    </row>
    <row r="198" spans="1:3" x14ac:dyDescent="0.25">
      <c r="A198" s="9">
        <v>174</v>
      </c>
      <c r="B198" s="9">
        <v>2789.4867953027374</v>
      </c>
      <c r="C198" s="9">
        <v>-5.0425277685917536E-2</v>
      </c>
    </row>
    <row r="199" spans="1:3" x14ac:dyDescent="0.25">
      <c r="A199" s="9">
        <v>175</v>
      </c>
      <c r="B199" s="9">
        <v>2805.4868055612596</v>
      </c>
      <c r="C199" s="9">
        <v>-7.3629730930861115E-2</v>
      </c>
    </row>
    <row r="200" spans="1:3" x14ac:dyDescent="0.25">
      <c r="A200" s="9">
        <v>176</v>
      </c>
      <c r="B200" s="9">
        <v>2821.4868158197824</v>
      </c>
      <c r="C200" s="9">
        <v>-5.0389602844916226E-2</v>
      </c>
    </row>
    <row r="201" spans="1:3" x14ac:dyDescent="0.25">
      <c r="A201" s="9">
        <v>177</v>
      </c>
      <c r="B201" s="9">
        <v>2837.4868260783046</v>
      </c>
      <c r="C201" s="9">
        <v>0.19268252543542985</v>
      </c>
    </row>
    <row r="202" spans="1:3" x14ac:dyDescent="0.25">
      <c r="A202" s="9">
        <v>178</v>
      </c>
      <c r="B202" s="9">
        <v>2853.4868363368273</v>
      </c>
      <c r="C202" s="9">
        <v>-0.25131287184012763</v>
      </c>
    </row>
    <row r="203" spans="1:3" x14ac:dyDescent="0.25">
      <c r="A203" s="9">
        <v>179</v>
      </c>
      <c r="B203" s="9">
        <v>2869.48684659535</v>
      </c>
      <c r="C203" s="9">
        <v>-0.21417951985631589</v>
      </c>
    </row>
    <row r="204" spans="1:3" x14ac:dyDescent="0.25">
      <c r="A204" s="9">
        <v>180</v>
      </c>
      <c r="B204" s="9">
        <v>2885.4868568538723</v>
      </c>
      <c r="C204" s="9">
        <v>4.409475728562029E-2</v>
      </c>
    </row>
    <row r="205" spans="1:3" x14ac:dyDescent="0.25">
      <c r="A205" s="9">
        <v>181</v>
      </c>
      <c r="B205" s="9">
        <v>2901.486867112395</v>
      </c>
      <c r="C205" s="9">
        <v>-0.30295374192746749</v>
      </c>
    </row>
    <row r="206" spans="1:3" x14ac:dyDescent="0.25">
      <c r="A206" s="9">
        <v>182</v>
      </c>
      <c r="B206" s="9">
        <v>2917.4868773709172</v>
      </c>
      <c r="C206" s="9">
        <v>-8.0851526364767778E-2</v>
      </c>
    </row>
    <row r="207" spans="1:3" x14ac:dyDescent="0.25">
      <c r="A207" s="9">
        <v>183</v>
      </c>
      <c r="B207" s="9">
        <v>2933.4868876294399</v>
      </c>
      <c r="C207" s="9">
        <v>-0.46893902912643171</v>
      </c>
    </row>
    <row r="208" spans="1:3" x14ac:dyDescent="0.25">
      <c r="A208" s="9">
        <v>184</v>
      </c>
      <c r="B208" s="9">
        <v>2949.4868978879626</v>
      </c>
      <c r="C208" s="9">
        <v>0.48560255351412707</v>
      </c>
    </row>
    <row r="209" spans="1:3" x14ac:dyDescent="0.25">
      <c r="A209" s="9">
        <v>185</v>
      </c>
      <c r="B209" s="9">
        <v>2965.4869081464849</v>
      </c>
      <c r="C209" s="9">
        <v>-0.10513151182021829</v>
      </c>
    </row>
    <row r="210" spans="1:3" x14ac:dyDescent="0.25">
      <c r="A210" s="9">
        <v>186</v>
      </c>
      <c r="B210" s="9">
        <v>2981.4869184050076</v>
      </c>
      <c r="C210" s="9">
        <v>-0.15535913340681873</v>
      </c>
    </row>
    <row r="211" spans="1:3" x14ac:dyDescent="0.25">
      <c r="A211" s="9">
        <v>187</v>
      </c>
      <c r="B211" s="9">
        <v>2997.4869286635299</v>
      </c>
      <c r="C211" s="9">
        <v>-0.46453225724053482</v>
      </c>
    </row>
    <row r="212" spans="1:3" x14ac:dyDescent="0.25">
      <c r="A212" s="9">
        <v>188</v>
      </c>
      <c r="B212" s="9">
        <v>3013.4869389220526</v>
      </c>
      <c r="C212" s="9">
        <v>-0.20533068348413508</v>
      </c>
    </row>
    <row r="213" spans="1:3" x14ac:dyDescent="0.25">
      <c r="A213" s="9">
        <v>189</v>
      </c>
      <c r="B213" s="9">
        <v>3029.4869491805753</v>
      </c>
      <c r="C213" s="9">
        <v>8.3076244904987107E-2</v>
      </c>
    </row>
    <row r="214" spans="1:3" x14ac:dyDescent="0.25">
      <c r="A214" s="9">
        <v>190</v>
      </c>
      <c r="B214" s="9">
        <v>3045.4869594390975</v>
      </c>
      <c r="C214" s="9">
        <v>0.46044277360715569</v>
      </c>
    </row>
    <row r="215" spans="1:3" x14ac:dyDescent="0.25">
      <c r="A215" s="9">
        <v>191</v>
      </c>
      <c r="B215" s="9">
        <v>3061.4869696976202</v>
      </c>
      <c r="C215" s="9">
        <v>-0.47338620241589524</v>
      </c>
    </row>
    <row r="216" spans="1:3" x14ac:dyDescent="0.25">
      <c r="A216" s="9">
        <v>192</v>
      </c>
      <c r="B216" s="9">
        <v>3077.4869799561429</v>
      </c>
      <c r="C216" s="9">
        <v>-6.5207849627313408E-2</v>
      </c>
    </row>
    <row r="217" spans="1:3" x14ac:dyDescent="0.25">
      <c r="A217" s="9">
        <v>193</v>
      </c>
      <c r="B217" s="9">
        <v>3093.4869902146652</v>
      </c>
      <c r="C217" s="9">
        <v>3.7788718154843082E-2</v>
      </c>
    </row>
    <row r="218" spans="1:3" x14ac:dyDescent="0.25">
      <c r="A218" s="9">
        <v>194</v>
      </c>
      <c r="B218" s="9">
        <v>3109.4870004731879</v>
      </c>
      <c r="C218" s="9">
        <v>0.34860802715638783</v>
      </c>
    </row>
    <row r="219" spans="1:3" x14ac:dyDescent="0.25">
      <c r="A219" s="9">
        <v>195</v>
      </c>
      <c r="B219" s="9">
        <v>3125.4870107317101</v>
      </c>
      <c r="C219" s="9">
        <v>-0.42559381881756053</v>
      </c>
    </row>
    <row r="220" spans="1:3" x14ac:dyDescent="0.25">
      <c r="A220" s="9">
        <v>196</v>
      </c>
      <c r="B220" s="9">
        <v>3141.4870209902328</v>
      </c>
      <c r="C220" s="9">
        <v>-0.2720325495488396</v>
      </c>
    </row>
    <row r="221" spans="1:3" x14ac:dyDescent="0.25">
      <c r="A221" s="9">
        <v>197</v>
      </c>
      <c r="B221" s="9">
        <v>3157.4870312487556</v>
      </c>
      <c r="C221" s="9">
        <v>9.8867537718433596E-2</v>
      </c>
    </row>
    <row r="222" spans="1:3" x14ac:dyDescent="0.25">
      <c r="A222" s="9">
        <v>198</v>
      </c>
      <c r="B222" s="9">
        <v>3173.4870415072778</v>
      </c>
      <c r="C222" s="9">
        <v>0.20171612358217317</v>
      </c>
    </row>
    <row r="223" spans="1:3" x14ac:dyDescent="0.25">
      <c r="A223" s="9">
        <v>199</v>
      </c>
      <c r="B223" s="9">
        <v>3189.4870517658005</v>
      </c>
      <c r="C223" s="9">
        <v>7.1775825624627032E-2</v>
      </c>
    </row>
    <row r="224" spans="1:3" x14ac:dyDescent="0.25">
      <c r="A224" s="9">
        <v>200</v>
      </c>
      <c r="B224" s="9">
        <v>3205.4870620243228</v>
      </c>
      <c r="C224" s="9">
        <v>-3.6706894399230805E-2</v>
      </c>
    </row>
    <row r="225" spans="1:3" x14ac:dyDescent="0.25">
      <c r="A225" s="9">
        <v>201</v>
      </c>
      <c r="B225" s="9">
        <v>3221.4870722828455</v>
      </c>
      <c r="C225" s="9">
        <v>-0.18657609375031825</v>
      </c>
    </row>
    <row r="226" spans="1:3" x14ac:dyDescent="0.25">
      <c r="A226" s="9">
        <v>202</v>
      </c>
      <c r="B226" s="9">
        <v>3237.4870825413682</v>
      </c>
      <c r="C226" s="9">
        <v>-0.2723345619833708</v>
      </c>
    </row>
    <row r="227" spans="1:3" x14ac:dyDescent="0.25">
      <c r="A227" s="9">
        <v>203</v>
      </c>
      <c r="B227" s="9">
        <v>3253.4870927998904</v>
      </c>
      <c r="C227" s="9">
        <v>0.13926134874554918</v>
      </c>
    </row>
    <row r="228" spans="1:3" x14ac:dyDescent="0.25">
      <c r="A228" s="9">
        <v>204</v>
      </c>
      <c r="B228" s="9">
        <v>3269.4871030584131</v>
      </c>
      <c r="C228" s="9">
        <v>-0.16234297626169791</v>
      </c>
    </row>
    <row r="229" spans="1:3" x14ac:dyDescent="0.25">
      <c r="A229" s="9">
        <v>205</v>
      </c>
      <c r="B229" s="9">
        <v>3285.4871133169354</v>
      </c>
      <c r="C229" s="9">
        <v>0.15926389157675658</v>
      </c>
    </row>
    <row r="230" spans="1:3" x14ac:dyDescent="0.25">
      <c r="A230" s="9">
        <v>206</v>
      </c>
      <c r="B230" s="9">
        <v>3301.4871235754581</v>
      </c>
      <c r="C230" s="9">
        <v>-9.5894798078006716E-3</v>
      </c>
    </row>
    <row r="231" spans="1:3" x14ac:dyDescent="0.25">
      <c r="A231" s="9">
        <v>207</v>
      </c>
      <c r="B231" s="9">
        <v>3317.4871338339808</v>
      </c>
      <c r="C231" s="9">
        <v>6.531731060886159E-2</v>
      </c>
    </row>
    <row r="232" spans="1:3" x14ac:dyDescent="0.25">
      <c r="A232" s="9">
        <v>208</v>
      </c>
      <c r="B232" s="9">
        <v>3333.4871440925031</v>
      </c>
      <c r="C232" s="9">
        <v>-4.6651514472614508E-2</v>
      </c>
    </row>
    <row r="233" spans="1:3" x14ac:dyDescent="0.25">
      <c r="A233" s="9">
        <v>209</v>
      </c>
      <c r="B233" s="9">
        <v>3349.4871543510258</v>
      </c>
      <c r="C233" s="9">
        <v>-0.34491532224228649</v>
      </c>
    </row>
    <row r="234" spans="1:3" x14ac:dyDescent="0.25">
      <c r="A234" s="9">
        <v>210</v>
      </c>
      <c r="B234" s="9">
        <v>3365.487164609548</v>
      </c>
      <c r="C234" s="9">
        <v>0.33264642481708506</v>
      </c>
    </row>
    <row r="235" spans="1:3" x14ac:dyDescent="0.25">
      <c r="A235" s="9">
        <v>211</v>
      </c>
      <c r="B235" s="9">
        <v>3381.4871748680707</v>
      </c>
      <c r="C235" s="9">
        <v>0.36485529059746113</v>
      </c>
    </row>
    <row r="236" spans="1:3" x14ac:dyDescent="0.25">
      <c r="A236" s="9">
        <v>212</v>
      </c>
      <c r="B236" s="9">
        <v>3397.4871851265934</v>
      </c>
      <c r="C236" s="9">
        <v>0.1247320959555509</v>
      </c>
    </row>
    <row r="237" spans="1:3" x14ac:dyDescent="0.25">
      <c r="A237" s="9">
        <v>213</v>
      </c>
      <c r="B237" s="9">
        <v>3413.4871953851157</v>
      </c>
      <c r="C237" s="9">
        <v>-0.19039888474662803</v>
      </c>
    </row>
    <row r="238" spans="1:3" x14ac:dyDescent="0.25">
      <c r="A238" s="9">
        <v>214</v>
      </c>
      <c r="B238" s="9">
        <v>3429.4872056436384</v>
      </c>
      <c r="C238" s="9">
        <v>-0.32875807869868368</v>
      </c>
    </row>
    <row r="239" spans="1:3" x14ac:dyDescent="0.25">
      <c r="A239" s="9">
        <v>215</v>
      </c>
      <c r="B239" s="9">
        <v>3445.4872159021606</v>
      </c>
      <c r="C239" s="9">
        <v>-0.39156472940931053</v>
      </c>
    </row>
    <row r="240" spans="1:3" x14ac:dyDescent="0.25">
      <c r="A240" s="9">
        <v>216</v>
      </c>
      <c r="B240" s="9">
        <v>3461.4872261606833</v>
      </c>
      <c r="C240" s="9">
        <v>0.32360909552471639</v>
      </c>
    </row>
    <row r="241" spans="1:3" x14ac:dyDescent="0.25">
      <c r="A241" s="9">
        <v>217</v>
      </c>
      <c r="B241" s="9">
        <v>3477.4872364192061</v>
      </c>
      <c r="C241" s="9">
        <v>0.34188715911886902</v>
      </c>
    </row>
    <row r="242" spans="1:3" x14ac:dyDescent="0.25">
      <c r="A242" s="9">
        <v>218</v>
      </c>
      <c r="B242" s="9">
        <v>3493.4872466777283</v>
      </c>
      <c r="C242" s="9">
        <v>-0.43013073755446385</v>
      </c>
    </row>
    <row r="243" spans="1:3" x14ac:dyDescent="0.25">
      <c r="A243" s="9">
        <v>219</v>
      </c>
      <c r="B243" s="9">
        <v>3509.487256936251</v>
      </c>
      <c r="C243" s="9">
        <v>-0.20973115995684566</v>
      </c>
    </row>
    <row r="244" spans="1:3" x14ac:dyDescent="0.25">
      <c r="A244" s="9">
        <v>220</v>
      </c>
      <c r="B244" s="9">
        <v>3525.4872671947733</v>
      </c>
      <c r="C244" s="9">
        <v>0.31501279553731365</v>
      </c>
    </row>
    <row r="245" spans="1:3" x14ac:dyDescent="0.25">
      <c r="A245" s="9">
        <v>221</v>
      </c>
      <c r="B245" s="9">
        <v>3541.487277453296</v>
      </c>
      <c r="C245" s="9">
        <v>6.5406405190060468E-2</v>
      </c>
    </row>
    <row r="246" spans="1:3" x14ac:dyDescent="0.25">
      <c r="A246" s="9">
        <v>222</v>
      </c>
      <c r="B246" s="9">
        <v>3557.4872877118187</v>
      </c>
      <c r="C246" s="9">
        <v>1.5546496749266225E-2</v>
      </c>
    </row>
    <row r="247" spans="1:3" x14ac:dyDescent="0.25">
      <c r="A247" s="9">
        <v>223</v>
      </c>
      <c r="B247" s="9">
        <v>3573.4872979703409</v>
      </c>
      <c r="C247" s="9">
        <v>0.20021956150458209</v>
      </c>
    </row>
    <row r="248" spans="1:3" x14ac:dyDescent="0.25">
      <c r="A248" s="9">
        <v>224</v>
      </c>
      <c r="B248" s="9">
        <v>3589.4873082288636</v>
      </c>
      <c r="C248" s="9">
        <v>0.50614792661372121</v>
      </c>
    </row>
    <row r="249" spans="1:3" x14ac:dyDescent="0.25">
      <c r="A249" s="9">
        <v>225</v>
      </c>
      <c r="B249" s="9">
        <v>3605.4873184873859</v>
      </c>
      <c r="C249" s="9">
        <v>0.15607064339064891</v>
      </c>
    </row>
    <row r="250" spans="1:3" x14ac:dyDescent="0.25">
      <c r="A250" s="9">
        <v>226</v>
      </c>
      <c r="B250" s="9">
        <v>3621.4873287459086</v>
      </c>
      <c r="C250" s="9">
        <v>0.28511728674448023</v>
      </c>
    </row>
    <row r="251" spans="1:3" x14ac:dyDescent="0.25">
      <c r="A251" s="9">
        <v>227</v>
      </c>
      <c r="B251" s="9">
        <v>3637.4873390044313</v>
      </c>
      <c r="C251" s="9">
        <v>-0.36154376881677308</v>
      </c>
    </row>
    <row r="252" spans="1:3" x14ac:dyDescent="0.25">
      <c r="A252" s="9">
        <v>228</v>
      </c>
      <c r="B252" s="9">
        <v>3653.4873492629536</v>
      </c>
      <c r="C252" s="9">
        <v>-0.11605645839608769</v>
      </c>
    </row>
    <row r="253" spans="1:3" x14ac:dyDescent="0.25">
      <c r="A253" s="9">
        <v>229</v>
      </c>
      <c r="B253" s="9">
        <v>3669.4873595214763</v>
      </c>
      <c r="C253" s="9">
        <v>-2.0827579840442922E-2</v>
      </c>
    </row>
    <row r="254" spans="1:3" x14ac:dyDescent="0.25">
      <c r="A254" s="9">
        <v>230</v>
      </c>
      <c r="B254" s="9">
        <v>3685.4873697799985</v>
      </c>
      <c r="C254" s="9">
        <v>1.6554468993490445E-3</v>
      </c>
    </row>
    <row r="255" spans="1:3" x14ac:dyDescent="0.25">
      <c r="A255" s="9">
        <v>231</v>
      </c>
      <c r="B255" s="9">
        <v>3701.4873800385212</v>
      </c>
      <c r="C255" s="9">
        <v>-0.3653166795506877</v>
      </c>
    </row>
    <row r="256" spans="1:3" x14ac:dyDescent="0.25">
      <c r="A256" s="9">
        <v>232</v>
      </c>
      <c r="B256" s="9">
        <v>3717.4873902970439</v>
      </c>
      <c r="C256" s="9">
        <v>0.23713108359061152</v>
      </c>
    </row>
    <row r="257" spans="1:3" x14ac:dyDescent="0.25">
      <c r="A257" s="9">
        <v>233</v>
      </c>
      <c r="B257" s="9">
        <v>3733.4874005555662</v>
      </c>
      <c r="C257" s="9">
        <v>-0.28937980998307467</v>
      </c>
    </row>
    <row r="258" spans="1:3" x14ac:dyDescent="0.25">
      <c r="A258" s="9">
        <v>234</v>
      </c>
      <c r="B258" s="9">
        <v>3749.4874108140889</v>
      </c>
      <c r="C258" s="9">
        <v>0.46237872227948174</v>
      </c>
    </row>
    <row r="259" spans="1:3" x14ac:dyDescent="0.25">
      <c r="A259" s="9">
        <v>235</v>
      </c>
      <c r="B259" s="9">
        <v>3765.4874210726111</v>
      </c>
      <c r="C259" s="9">
        <v>-0.39896887906706979</v>
      </c>
    </row>
    <row r="260" spans="1:3" x14ac:dyDescent="0.25">
      <c r="A260" s="9">
        <v>236</v>
      </c>
      <c r="B260" s="9">
        <v>3781.4874313311338</v>
      </c>
      <c r="C260" s="9">
        <v>-0.38019721452837985</v>
      </c>
    </row>
    <row r="261" spans="1:3" x14ac:dyDescent="0.25">
      <c r="A261" s="9">
        <v>237</v>
      </c>
      <c r="B261" s="9">
        <v>3797.4874415896566</v>
      </c>
      <c r="C261" s="9">
        <v>0.1966661568139898</v>
      </c>
    </row>
    <row r="262" spans="1:3" x14ac:dyDescent="0.25">
      <c r="A262" s="9">
        <v>238</v>
      </c>
      <c r="B262" s="9">
        <v>3813.4874518481788</v>
      </c>
      <c r="C262" s="9">
        <v>-0.43345078319362074</v>
      </c>
    </row>
    <row r="263" spans="1:3" x14ac:dyDescent="0.25">
      <c r="A263" s="9">
        <v>239</v>
      </c>
      <c r="B263" s="9">
        <v>3829.4874621067015</v>
      </c>
      <c r="C263" s="9">
        <v>-0.4172621737729969</v>
      </c>
    </row>
    <row r="264" spans="1:3" x14ac:dyDescent="0.25">
      <c r="A264" s="9">
        <v>240</v>
      </c>
      <c r="B264" s="9">
        <v>3845.4874723652238</v>
      </c>
      <c r="C264" s="9">
        <v>-6.3389320212991151E-2</v>
      </c>
    </row>
    <row r="265" spans="1:3" x14ac:dyDescent="0.25">
      <c r="A265" s="9">
        <v>241</v>
      </c>
      <c r="B265" s="9">
        <v>3861.4874826237465</v>
      </c>
      <c r="C265" s="9">
        <v>0.29372358224736672</v>
      </c>
    </row>
    <row r="266" spans="1:3" x14ac:dyDescent="0.25">
      <c r="A266" s="9">
        <v>242</v>
      </c>
      <c r="B266" s="9">
        <v>3877.4874928822692</v>
      </c>
      <c r="C266" s="9">
        <v>2.8129882884968538E-3</v>
      </c>
    </row>
    <row r="267" spans="1:3" x14ac:dyDescent="0.25">
      <c r="A267" s="9">
        <v>243</v>
      </c>
      <c r="B267" s="9">
        <v>3893.4875031407914</v>
      </c>
      <c r="C267" s="9">
        <v>-0.22270520443817077</v>
      </c>
    </row>
    <row r="268" spans="1:3" x14ac:dyDescent="0.25">
      <c r="A268" s="9">
        <v>244</v>
      </c>
      <c r="B268" s="9">
        <v>3909.4875133993141</v>
      </c>
      <c r="C268" s="9">
        <v>0.24940696450903488</v>
      </c>
    </row>
    <row r="269" spans="1:3" x14ac:dyDescent="0.25">
      <c r="A269" s="9">
        <v>245</v>
      </c>
      <c r="B269" s="9">
        <v>3925.4875236578364</v>
      </c>
      <c r="C269" s="9">
        <v>-0.48110273411657545</v>
      </c>
    </row>
    <row r="270" spans="1:3" x14ac:dyDescent="0.25">
      <c r="A270" s="9">
        <v>246</v>
      </c>
      <c r="B270" s="9">
        <v>3941.4875339163591</v>
      </c>
      <c r="C270" s="9">
        <v>0.1888784117772957</v>
      </c>
    </row>
    <row r="271" spans="1:3" x14ac:dyDescent="0.25">
      <c r="A271" s="9">
        <v>247</v>
      </c>
      <c r="B271" s="9">
        <v>3957.4875441748818</v>
      </c>
      <c r="C271" s="9">
        <v>0.27654169954575991</v>
      </c>
    </row>
    <row r="272" spans="1:3" x14ac:dyDescent="0.25">
      <c r="A272" s="9">
        <v>248</v>
      </c>
      <c r="B272" s="9">
        <v>3973.4875544334041</v>
      </c>
      <c r="C272" s="9">
        <v>-0.24329249140510001</v>
      </c>
    </row>
    <row r="273" spans="1:3" x14ac:dyDescent="0.25">
      <c r="A273" s="9">
        <v>249</v>
      </c>
      <c r="B273" s="9">
        <v>3989.4875646919268</v>
      </c>
      <c r="C273" s="9">
        <v>-0.28077413615255864</v>
      </c>
    </row>
    <row r="274" spans="1:3" x14ac:dyDescent="0.25">
      <c r="A274" s="9">
        <v>250</v>
      </c>
      <c r="B274" s="9">
        <v>4005.487574950449</v>
      </c>
      <c r="C274" s="9">
        <v>0.15594323021332457</v>
      </c>
    </row>
    <row r="275" spans="1:3" x14ac:dyDescent="0.25">
      <c r="A275" s="9">
        <v>251</v>
      </c>
      <c r="B275" s="9">
        <v>4021.4875852089717</v>
      </c>
      <c r="C275" s="9">
        <v>0.37702586407385752</v>
      </c>
    </row>
    <row r="276" spans="1:3" x14ac:dyDescent="0.25">
      <c r="A276" s="9">
        <v>252</v>
      </c>
      <c r="B276" s="9">
        <v>4037.4875954674944</v>
      </c>
      <c r="C276" s="9">
        <v>0.21537665462665245</v>
      </c>
    </row>
    <row r="277" spans="1:3" x14ac:dyDescent="0.25">
      <c r="A277" s="9">
        <v>253</v>
      </c>
      <c r="B277" s="9">
        <v>4053.4876057260167</v>
      </c>
      <c r="C277" s="9">
        <v>0.20643917245979537</v>
      </c>
    </row>
    <row r="278" spans="1:3" x14ac:dyDescent="0.25">
      <c r="A278" s="9">
        <v>254</v>
      </c>
      <c r="B278" s="9">
        <v>4069.4876159845394</v>
      </c>
      <c r="C278" s="9">
        <v>0.36887361799972496</v>
      </c>
    </row>
    <row r="279" spans="1:3" x14ac:dyDescent="0.25">
      <c r="A279" s="9">
        <v>255</v>
      </c>
      <c r="B279" s="9">
        <v>4085.4876262430616</v>
      </c>
      <c r="C279" s="9">
        <v>-0.21021319481224054</v>
      </c>
    </row>
    <row r="280" spans="1:3" x14ac:dyDescent="0.25">
      <c r="A280" s="9">
        <v>256</v>
      </c>
      <c r="B280" s="9">
        <v>4101.4876365015843</v>
      </c>
      <c r="C280" s="9">
        <v>-0.425856249627941</v>
      </c>
    </row>
    <row r="281" spans="1:3" x14ac:dyDescent="0.25">
      <c r="A281" s="9">
        <v>257</v>
      </c>
      <c r="B281" s="9">
        <v>4117.4876467601071</v>
      </c>
      <c r="C281" s="9">
        <v>-0.11121863242806285</v>
      </c>
    </row>
    <row r="282" spans="1:3" x14ac:dyDescent="0.25">
      <c r="A282" s="9">
        <v>258</v>
      </c>
      <c r="B282" s="9">
        <v>4133.4876570186298</v>
      </c>
      <c r="C282" s="9">
        <v>-0.21808453170524444</v>
      </c>
    </row>
    <row r="283" spans="1:3" x14ac:dyDescent="0.25">
      <c r="A283" s="9">
        <v>259</v>
      </c>
      <c r="B283" s="9">
        <v>4149.4876672771516</v>
      </c>
      <c r="C283" s="9">
        <v>-0.42148388875375531</v>
      </c>
    </row>
    <row r="284" spans="1:3" x14ac:dyDescent="0.25">
      <c r="A284" s="9">
        <v>260</v>
      </c>
      <c r="B284" s="9">
        <v>4165.4876775356743</v>
      </c>
      <c r="C284" s="9">
        <v>0.37593677015411231</v>
      </c>
    </row>
    <row r="285" spans="1:3" x14ac:dyDescent="0.25">
      <c r="A285" s="9">
        <v>261</v>
      </c>
      <c r="B285" s="9">
        <v>4181.487687794197</v>
      </c>
      <c r="C285" s="9">
        <v>-0.25937045823684457</v>
      </c>
    </row>
    <row r="286" spans="1:3" x14ac:dyDescent="0.25">
      <c r="A286" s="9">
        <v>262</v>
      </c>
      <c r="B286" s="9">
        <v>4197.4876980527197</v>
      </c>
      <c r="C286" s="9">
        <v>0.37030714883167093</v>
      </c>
    </row>
    <row r="287" spans="1:3" x14ac:dyDescent="0.25">
      <c r="A287" s="9">
        <v>263</v>
      </c>
      <c r="B287" s="9">
        <v>4213.4877083112424</v>
      </c>
      <c r="C287" s="9">
        <v>0.17994606632146315</v>
      </c>
    </row>
    <row r="288" spans="1:3" x14ac:dyDescent="0.25">
      <c r="A288" s="9">
        <v>264</v>
      </c>
      <c r="B288" s="9">
        <v>4229.4877185697642</v>
      </c>
      <c r="C288" s="9">
        <v>-0.43928517574750003</v>
      </c>
    </row>
    <row r="289" spans="1:3" x14ac:dyDescent="0.25">
      <c r="A289" s="9">
        <v>265</v>
      </c>
      <c r="B289" s="9">
        <v>4245.4877288282869</v>
      </c>
      <c r="C289" s="9">
        <v>-0.45565218487718084</v>
      </c>
    </row>
    <row r="290" spans="1:3" x14ac:dyDescent="0.25">
      <c r="A290" s="9">
        <v>266</v>
      </c>
      <c r="B290" s="9">
        <v>4261.4877390868096</v>
      </c>
      <c r="C290" s="9">
        <v>0.21324175954669045</v>
      </c>
    </row>
    <row r="291" spans="1:3" x14ac:dyDescent="0.25">
      <c r="A291" s="9">
        <v>267</v>
      </c>
      <c r="B291" s="9">
        <v>4277.4877493453323</v>
      </c>
      <c r="C291" s="9">
        <v>0.16910171966082999</v>
      </c>
    </row>
    <row r="292" spans="1:3" x14ac:dyDescent="0.25">
      <c r="A292" s="9">
        <v>268</v>
      </c>
      <c r="B292" s="9">
        <v>4293.487759603855</v>
      </c>
      <c r="C292" s="9">
        <v>-0.15826433329584688</v>
      </c>
    </row>
    <row r="293" spans="1:3" x14ac:dyDescent="0.25">
      <c r="A293" s="9">
        <v>269</v>
      </c>
      <c r="B293" s="9">
        <v>4309.4877698623768</v>
      </c>
      <c r="C293" s="9">
        <v>0.49741703034487728</v>
      </c>
    </row>
    <row r="294" spans="1:3" x14ac:dyDescent="0.25">
      <c r="A294" s="9">
        <v>270</v>
      </c>
      <c r="B294" s="9">
        <v>4325.4877801208995</v>
      </c>
      <c r="C294" s="9">
        <v>0.3116241277757581</v>
      </c>
    </row>
    <row r="295" spans="1:3" x14ac:dyDescent="0.25">
      <c r="A295" s="9">
        <v>271</v>
      </c>
      <c r="B295" s="9">
        <v>4341.4877903794222</v>
      </c>
      <c r="C295" s="9">
        <v>7.2576852811835124E-2</v>
      </c>
    </row>
    <row r="296" spans="1:3" x14ac:dyDescent="0.25">
      <c r="A296" s="9">
        <v>272</v>
      </c>
      <c r="B296" s="9">
        <v>4357.4878006379449</v>
      </c>
      <c r="C296" s="9">
        <v>0.43155348125128512</v>
      </c>
    </row>
    <row r="297" spans="1:3" x14ac:dyDescent="0.25">
      <c r="A297" s="9">
        <v>273</v>
      </c>
      <c r="B297" s="9">
        <v>4373.4878108964676</v>
      </c>
      <c r="C297" s="9">
        <v>-0.13171773607336945</v>
      </c>
    </row>
    <row r="298" spans="1:3" x14ac:dyDescent="0.25">
      <c r="A298" s="9">
        <v>274</v>
      </c>
      <c r="B298" s="9">
        <v>4389.4878211549894</v>
      </c>
      <c r="C298" s="9">
        <v>-0.33571895527802553</v>
      </c>
    </row>
    <row r="299" spans="1:3" x14ac:dyDescent="0.25">
      <c r="A299" s="9">
        <v>275</v>
      </c>
      <c r="B299" s="9">
        <v>4405.4878314135121</v>
      </c>
      <c r="C299" s="9">
        <v>-0.23250117370935186</v>
      </c>
    </row>
    <row r="300" spans="1:3" x14ac:dyDescent="0.25">
      <c r="A300" s="9">
        <v>276</v>
      </c>
      <c r="B300" s="9">
        <v>4421.4878416720348</v>
      </c>
      <c r="C300" s="9">
        <v>-3.6966163830584264E-2</v>
      </c>
    </row>
    <row r="301" spans="1:3" x14ac:dyDescent="0.25">
      <c r="A301" s="9">
        <v>277</v>
      </c>
      <c r="B301" s="9">
        <v>4437.4878519305576</v>
      </c>
      <c r="C301" s="9">
        <v>0.45097233055003016</v>
      </c>
    </row>
    <row r="302" spans="1:3" x14ac:dyDescent="0.25">
      <c r="A302" s="9">
        <v>278</v>
      </c>
      <c r="B302" s="9">
        <v>4453.4878621890803</v>
      </c>
      <c r="C302" s="9">
        <v>-0.17780228811170673</v>
      </c>
    </row>
    <row r="303" spans="1:3" x14ac:dyDescent="0.25">
      <c r="A303" s="9">
        <v>279</v>
      </c>
      <c r="B303" s="9">
        <v>4469.4878724476021</v>
      </c>
      <c r="C303" s="9">
        <v>-0.42019239758064941</v>
      </c>
    </row>
    <row r="304" spans="1:3" x14ac:dyDescent="0.25">
      <c r="A304" s="9">
        <v>280</v>
      </c>
      <c r="B304" s="9">
        <v>4485.4878827061248</v>
      </c>
      <c r="C304" s="9">
        <v>-4.3075899326140643E-2</v>
      </c>
    </row>
    <row r="305" spans="1:3" x14ac:dyDescent="0.25">
      <c r="A305" s="9">
        <v>281</v>
      </c>
      <c r="B305" s="9">
        <v>4501.4878929646475</v>
      </c>
      <c r="C305" s="9">
        <v>0.46356356205797056</v>
      </c>
    </row>
    <row r="306" spans="1:3" x14ac:dyDescent="0.25">
      <c r="A306" s="9">
        <v>282</v>
      </c>
      <c r="B306" s="9">
        <v>4517.4879032231702</v>
      </c>
      <c r="C306" s="9">
        <v>0.11315638934138406</v>
      </c>
    </row>
    <row r="307" spans="1:3" x14ac:dyDescent="0.25">
      <c r="A307" s="9">
        <v>283</v>
      </c>
      <c r="B307" s="9">
        <v>4533.4879134816929</v>
      </c>
      <c r="C307" s="9">
        <v>9.3965233474591514E-2</v>
      </c>
    </row>
    <row r="308" spans="1:3" x14ac:dyDescent="0.25">
      <c r="A308" s="9">
        <v>284</v>
      </c>
      <c r="B308" s="9">
        <v>4549.4879237402147</v>
      </c>
      <c r="C308" s="9">
        <v>0.26755491634685313</v>
      </c>
    </row>
    <row r="309" spans="1:3" x14ac:dyDescent="0.25">
      <c r="A309" s="9">
        <v>285</v>
      </c>
      <c r="B309" s="9">
        <v>4565.4879339987374</v>
      </c>
      <c r="C309" s="9">
        <v>-0.41810878234082338</v>
      </c>
    </row>
    <row r="310" spans="1:3" x14ac:dyDescent="0.25">
      <c r="A310" s="9">
        <v>286</v>
      </c>
      <c r="B310" s="9">
        <v>4581.4879442572601</v>
      </c>
      <c r="C310" s="9">
        <v>-0.25335754702246049</v>
      </c>
    </row>
    <row r="311" spans="1:3" x14ac:dyDescent="0.25">
      <c r="A311" s="9">
        <v>287</v>
      </c>
      <c r="B311" s="9">
        <v>4597.4879545157828</v>
      </c>
      <c r="C311" s="9">
        <v>0.44779556242519902</v>
      </c>
    </row>
    <row r="312" spans="1:3" x14ac:dyDescent="0.25">
      <c r="A312" s="9">
        <v>288</v>
      </c>
      <c r="B312" s="9">
        <v>4613.4879647743055</v>
      </c>
      <c r="C312" s="9">
        <v>0.44939070334476128</v>
      </c>
    </row>
    <row r="313" spans="1:3" x14ac:dyDescent="0.25">
      <c r="A313" s="9">
        <v>289</v>
      </c>
      <c r="B313" s="9">
        <v>4629.4879750328273</v>
      </c>
      <c r="C313" s="9">
        <v>-0.27071217678349058</v>
      </c>
    </row>
    <row r="314" spans="1:3" x14ac:dyDescent="0.25">
      <c r="A314" s="9">
        <v>290</v>
      </c>
      <c r="B314" s="9">
        <v>4645.48798529135</v>
      </c>
      <c r="C314" s="9">
        <v>0.41000228177472309</v>
      </c>
    </row>
    <row r="315" spans="1:3" x14ac:dyDescent="0.25">
      <c r="A315" s="9">
        <v>291</v>
      </c>
      <c r="B315" s="9">
        <v>4661.4879955498727</v>
      </c>
      <c r="C315" s="9">
        <v>0.27795224581950606</v>
      </c>
    </row>
    <row r="316" spans="1:3" x14ac:dyDescent="0.25">
      <c r="A316" s="9">
        <v>292</v>
      </c>
      <c r="B316" s="9">
        <v>4677.4880058083954</v>
      </c>
      <c r="C316" s="9">
        <v>-0.16113662118823413</v>
      </c>
    </row>
    <row r="317" spans="1:3" x14ac:dyDescent="0.25">
      <c r="A317" s="9">
        <v>293</v>
      </c>
      <c r="B317" s="9">
        <v>4693.4880160669181</v>
      </c>
      <c r="C317" s="9">
        <v>-5.2095354745688383E-2</v>
      </c>
    </row>
    <row r="318" spans="1:3" x14ac:dyDescent="0.25">
      <c r="A318" s="9">
        <v>294</v>
      </c>
      <c r="B318" s="9">
        <v>4709.4880263254399</v>
      </c>
      <c r="C318" s="9">
        <v>-0.41915149525175366</v>
      </c>
    </row>
    <row r="319" spans="1:3" x14ac:dyDescent="0.25">
      <c r="A319" s="9">
        <v>295</v>
      </c>
      <c r="B319" s="9">
        <v>4725.4880365839626</v>
      </c>
      <c r="C319" s="9">
        <v>-0.31538720073240256</v>
      </c>
    </row>
    <row r="320" spans="1:3" x14ac:dyDescent="0.25">
      <c r="A320" s="9">
        <v>296</v>
      </c>
      <c r="B320" s="9">
        <v>4741.4880468424853</v>
      </c>
      <c r="C320" s="9">
        <v>-0.21299493693004479</v>
      </c>
    </row>
    <row r="321" spans="1:3" x14ac:dyDescent="0.25">
      <c r="A321" s="9">
        <v>297</v>
      </c>
      <c r="B321" s="9">
        <v>4757.4880571010081</v>
      </c>
      <c r="C321" s="9">
        <v>-0.26045142512248276</v>
      </c>
    </row>
    <row r="322" spans="1:3" x14ac:dyDescent="0.25">
      <c r="A322" s="9">
        <v>298</v>
      </c>
      <c r="B322" s="9">
        <v>4773.4880673595308</v>
      </c>
      <c r="C322" s="9">
        <v>0.37608712171913794</v>
      </c>
    </row>
    <row r="323" spans="1:3" x14ac:dyDescent="0.25">
      <c r="A323" s="9">
        <v>299</v>
      </c>
      <c r="B323" s="9">
        <v>4789.4880776180526</v>
      </c>
      <c r="C323" s="9">
        <v>-0.19899837939919962</v>
      </c>
    </row>
    <row r="324" spans="1:3" x14ac:dyDescent="0.25">
      <c r="A324" s="9">
        <v>300</v>
      </c>
      <c r="B324" s="9">
        <v>4805.4880878765753</v>
      </c>
      <c r="C324" s="9">
        <v>-0.31299805604339781</v>
      </c>
    </row>
    <row r="325" spans="1:3" x14ac:dyDescent="0.25">
      <c r="A325" s="9">
        <v>301</v>
      </c>
      <c r="B325" s="9">
        <v>4821.488098135098</v>
      </c>
      <c r="C325" s="9">
        <v>-1.2630689651814464E-2</v>
      </c>
    </row>
    <row r="326" spans="1:3" x14ac:dyDescent="0.25">
      <c r="A326" s="9">
        <v>302</v>
      </c>
      <c r="B326" s="9">
        <v>4837.4881083936207</v>
      </c>
      <c r="C326" s="9">
        <v>0.29500916994857107</v>
      </c>
    </row>
    <row r="327" spans="1:3" x14ac:dyDescent="0.25">
      <c r="A327" s="9">
        <v>303</v>
      </c>
      <c r="B327" s="9">
        <v>4853.4881186521434</v>
      </c>
      <c r="C327" s="9">
        <v>9.9724111906652979E-2</v>
      </c>
    </row>
    <row r="328" spans="1:3" x14ac:dyDescent="0.25">
      <c r="A328" s="9">
        <v>304</v>
      </c>
      <c r="B328" s="9">
        <v>4869.4881289106652</v>
      </c>
      <c r="C328" s="9">
        <v>0.43058139908134763</v>
      </c>
    </row>
    <row r="329" spans="1:3" x14ac:dyDescent="0.25">
      <c r="A329" s="9">
        <v>305</v>
      </c>
      <c r="B329" s="9">
        <v>4885.4881391691879</v>
      </c>
      <c r="C329" s="9">
        <v>0.29662878779527091</v>
      </c>
    </row>
    <row r="330" spans="1:3" x14ac:dyDescent="0.25">
      <c r="A330" s="9">
        <v>306</v>
      </c>
      <c r="B330" s="9">
        <v>4901.4881494277106</v>
      </c>
      <c r="C330" s="9">
        <v>6.9922410874823981E-2</v>
      </c>
    </row>
    <row r="331" spans="1:3" x14ac:dyDescent="0.25">
      <c r="A331" s="9">
        <v>307</v>
      </c>
      <c r="B331" s="9">
        <v>4917.4881596862333</v>
      </c>
      <c r="C331" s="9">
        <v>-0.33395537621072435</v>
      </c>
    </row>
    <row r="332" spans="1:3" x14ac:dyDescent="0.25">
      <c r="A332" s="9">
        <v>308</v>
      </c>
      <c r="B332" s="9">
        <v>4933.488169944756</v>
      </c>
      <c r="C332" s="9">
        <v>-0.13579165845567331</v>
      </c>
    </row>
    <row r="333" spans="1:3" x14ac:dyDescent="0.25">
      <c r="A333" s="9">
        <v>309</v>
      </c>
      <c r="B333" s="9">
        <v>4949.4881802032778</v>
      </c>
      <c r="C333" s="9">
        <v>0.49701061442920036</v>
      </c>
    </row>
    <row r="334" spans="1:3" x14ac:dyDescent="0.25">
      <c r="A334" s="9">
        <v>310</v>
      </c>
      <c r="B334" s="9">
        <v>4965.4881904618005</v>
      </c>
      <c r="C334" s="9">
        <v>0.23942890537273342</v>
      </c>
    </row>
    <row r="335" spans="1:3" x14ac:dyDescent="0.25">
      <c r="A335" s="9">
        <v>311</v>
      </c>
      <c r="B335" s="9">
        <v>4981.4882007203232</v>
      </c>
      <c r="C335" s="9">
        <v>8.0341696569121268E-2</v>
      </c>
    </row>
    <row r="336" spans="1:3" x14ac:dyDescent="0.25">
      <c r="A336" s="9">
        <v>312</v>
      </c>
      <c r="B336" s="9">
        <v>4997.4882109788459</v>
      </c>
      <c r="C336" s="9">
        <v>5.7546282231669466E-2</v>
      </c>
    </row>
    <row r="337" spans="1:3" x14ac:dyDescent="0.25">
      <c r="A337" s="9">
        <v>313</v>
      </c>
      <c r="B337" s="9">
        <v>5013.4882212373686</v>
      </c>
      <c r="C337" s="9">
        <v>-0.3806329321814701</v>
      </c>
    </row>
    <row r="338" spans="1:3" x14ac:dyDescent="0.25">
      <c r="A338" s="9">
        <v>314</v>
      </c>
      <c r="B338" s="9">
        <v>5029.4882314958904</v>
      </c>
      <c r="C338" s="9">
        <v>0.34882016236224445</v>
      </c>
    </row>
    <row r="339" spans="1:3" x14ac:dyDescent="0.25">
      <c r="A339" s="9">
        <v>315</v>
      </c>
      <c r="B339" s="9">
        <v>5045.4882417544131</v>
      </c>
      <c r="C339" s="9">
        <v>0.4136574725889659</v>
      </c>
    </row>
    <row r="340" spans="1:3" x14ac:dyDescent="0.25">
      <c r="A340" s="9">
        <v>316</v>
      </c>
      <c r="B340" s="9">
        <v>5061.4882520129358</v>
      </c>
      <c r="C340" s="9">
        <v>-0.21069613554027455</v>
      </c>
    </row>
    <row r="341" spans="1:3" x14ac:dyDescent="0.25">
      <c r="A341" s="9">
        <v>317</v>
      </c>
      <c r="B341" s="9">
        <v>5077.4882622714586</v>
      </c>
      <c r="C341" s="9">
        <v>0.22534648863074835</v>
      </c>
    </row>
    <row r="342" spans="1:3" x14ac:dyDescent="0.25">
      <c r="A342" s="9">
        <v>318</v>
      </c>
      <c r="B342" s="9">
        <v>5093.4882725299813</v>
      </c>
      <c r="C342" s="9">
        <v>-9.7902269700171018E-2</v>
      </c>
    </row>
    <row r="343" spans="1:3" x14ac:dyDescent="0.25">
      <c r="A343" s="9">
        <v>319</v>
      </c>
      <c r="B343" s="9">
        <v>5109.4882827885031</v>
      </c>
      <c r="C343" s="9">
        <v>-0.18437206135058659</v>
      </c>
    </row>
    <row r="344" spans="1:3" x14ac:dyDescent="0.25">
      <c r="A344" s="9">
        <v>320</v>
      </c>
      <c r="B344" s="9">
        <v>5125.4882930470258</v>
      </c>
      <c r="C344" s="9">
        <v>-0.23775454508904659</v>
      </c>
    </row>
    <row r="345" spans="1:3" x14ac:dyDescent="0.25">
      <c r="A345" s="9">
        <v>321</v>
      </c>
      <c r="B345" s="9">
        <v>5141.4883033055485</v>
      </c>
      <c r="C345" s="9">
        <v>0.45487357275032991</v>
      </c>
    </row>
    <row r="346" spans="1:3" x14ac:dyDescent="0.25">
      <c r="A346" s="9">
        <v>322</v>
      </c>
      <c r="B346" s="9">
        <v>5157.4883135640712</v>
      </c>
      <c r="C346" s="9">
        <v>0.39809980907466525</v>
      </c>
    </row>
    <row r="347" spans="1:3" x14ac:dyDescent="0.25">
      <c r="A347" s="9">
        <v>323</v>
      </c>
      <c r="B347" s="9">
        <v>5173.4883238225939</v>
      </c>
      <c r="C347" s="9">
        <v>-0.32595426437910646</v>
      </c>
    </row>
    <row r="348" spans="1:3" x14ac:dyDescent="0.25">
      <c r="A348" s="9">
        <v>324</v>
      </c>
      <c r="B348" s="9">
        <v>5189.4883340811157</v>
      </c>
      <c r="C348" s="9">
        <v>0.21617522007363732</v>
      </c>
    </row>
    <row r="349" spans="1:3" x14ac:dyDescent="0.25">
      <c r="A349" s="9">
        <v>325</v>
      </c>
      <c r="B349" s="9">
        <v>5205.4883443396384</v>
      </c>
      <c r="C349" s="9">
        <v>0.35638719194685109</v>
      </c>
    </row>
    <row r="350" spans="1:3" x14ac:dyDescent="0.25">
      <c r="A350" s="9">
        <v>326</v>
      </c>
      <c r="B350" s="9">
        <v>5221.4883545981611</v>
      </c>
      <c r="C350" s="9">
        <v>0.31659703510922554</v>
      </c>
    </row>
    <row r="351" spans="1:3" x14ac:dyDescent="0.25">
      <c r="A351" s="9">
        <v>327</v>
      </c>
      <c r="B351" s="9">
        <v>5237.4883648566838</v>
      </c>
      <c r="C351" s="9">
        <v>-0.32442068208729324</v>
      </c>
    </row>
    <row r="352" spans="1:3" x14ac:dyDescent="0.25">
      <c r="A352" s="9">
        <v>328</v>
      </c>
      <c r="B352" s="9">
        <v>5253.4883751152065</v>
      </c>
      <c r="C352" s="9">
        <v>-0.37053568037117657</v>
      </c>
    </row>
    <row r="353" spans="1:3" x14ac:dyDescent="0.25">
      <c r="A353" s="9">
        <v>329</v>
      </c>
      <c r="B353" s="9">
        <v>5269.4883853737283</v>
      </c>
      <c r="C353" s="9">
        <v>-0.2283140874496894</v>
      </c>
    </row>
    <row r="354" spans="1:3" x14ac:dyDescent="0.25">
      <c r="A354" s="9">
        <v>330</v>
      </c>
      <c r="B354" s="9">
        <v>5285.488395632251</v>
      </c>
      <c r="C354" s="9">
        <v>-0.16762838511294831</v>
      </c>
    </row>
    <row r="355" spans="1:3" x14ac:dyDescent="0.25">
      <c r="A355" s="9">
        <v>331</v>
      </c>
      <c r="B355" s="9">
        <v>5301.4884058907737</v>
      </c>
      <c r="C355" s="9">
        <v>0.33236328328075615</v>
      </c>
    </row>
    <row r="356" spans="1:3" x14ac:dyDescent="0.25">
      <c r="A356" s="9">
        <v>332</v>
      </c>
      <c r="B356" s="9">
        <v>5317.4884161492964</v>
      </c>
      <c r="C356" s="9">
        <v>1.0873379755139467E-2</v>
      </c>
    </row>
    <row r="357" spans="1:3" x14ac:dyDescent="0.25">
      <c r="A357" s="9">
        <v>333</v>
      </c>
      <c r="B357" s="9">
        <v>5333.4884264078191</v>
      </c>
      <c r="C357" s="9">
        <v>-0.32912613614644215</v>
      </c>
    </row>
    <row r="358" spans="1:3" x14ac:dyDescent="0.25">
      <c r="A358" s="9">
        <v>334</v>
      </c>
      <c r="B358" s="9">
        <v>5349.4884366663409</v>
      </c>
      <c r="C358" s="9">
        <v>-0.17188760352473764</v>
      </c>
    </row>
    <row r="359" spans="1:3" x14ac:dyDescent="0.25">
      <c r="A359" s="9">
        <v>335</v>
      </c>
      <c r="B359" s="9">
        <v>5365.4884469248636</v>
      </c>
      <c r="C359" s="9">
        <v>-0.19117807609472948</v>
      </c>
    </row>
    <row r="360" spans="1:3" x14ac:dyDescent="0.25">
      <c r="A360" s="9">
        <v>336</v>
      </c>
      <c r="B360" s="9">
        <v>5381.4884571833863</v>
      </c>
      <c r="C360" s="9">
        <v>0.48887221016320836</v>
      </c>
    </row>
    <row r="361" spans="1:3" x14ac:dyDescent="0.25">
      <c r="A361" s="9">
        <v>337</v>
      </c>
      <c r="B361" s="9">
        <v>5397.4884674419091</v>
      </c>
      <c r="C361" s="9">
        <v>-0.44460644812352257</v>
      </c>
    </row>
    <row r="362" spans="1:3" x14ac:dyDescent="0.25">
      <c r="A362" s="9">
        <v>338</v>
      </c>
      <c r="B362" s="9">
        <v>5413.4884777004318</v>
      </c>
      <c r="C362" s="9">
        <v>0.3899815617405693</v>
      </c>
    </row>
    <row r="363" spans="1:3" x14ac:dyDescent="0.25">
      <c r="A363" s="9">
        <v>339</v>
      </c>
      <c r="B363" s="9">
        <v>5429.4884879589536</v>
      </c>
      <c r="C363" s="9">
        <v>0.38288592562093982</v>
      </c>
    </row>
    <row r="364" spans="1:3" x14ac:dyDescent="0.25">
      <c r="A364" s="9">
        <v>340</v>
      </c>
      <c r="B364" s="9">
        <v>5445.4884982174763</v>
      </c>
      <c r="C364" s="9">
        <v>0.42059878559575736</v>
      </c>
    </row>
    <row r="365" spans="1:3" x14ac:dyDescent="0.25">
      <c r="A365" s="9">
        <v>341</v>
      </c>
      <c r="B365" s="9">
        <v>5461.488508475999</v>
      </c>
      <c r="C365" s="9">
        <v>-0.22656878901034361</v>
      </c>
    </row>
    <row r="366" spans="1:3" x14ac:dyDescent="0.25">
      <c r="A366" s="9">
        <v>342</v>
      </c>
      <c r="B366" s="9">
        <v>5477.4885187345217</v>
      </c>
      <c r="C366" s="9">
        <v>0.45215693208137964</v>
      </c>
    </row>
    <row r="367" spans="1:3" x14ac:dyDescent="0.25">
      <c r="A367" s="9">
        <v>343</v>
      </c>
      <c r="B367" s="9">
        <v>5493.4885289930444</v>
      </c>
      <c r="C367" s="9">
        <v>6.1562362043332541E-4</v>
      </c>
    </row>
    <row r="368" spans="1:3" x14ac:dyDescent="0.25">
      <c r="A368" s="9">
        <v>344</v>
      </c>
      <c r="B368" s="9">
        <v>5509.4885392515662</v>
      </c>
      <c r="C368" s="9">
        <v>0.42864065096273407</v>
      </c>
    </row>
    <row r="369" spans="1:3" x14ac:dyDescent="0.25">
      <c r="A369" s="9">
        <v>345</v>
      </c>
      <c r="B369" s="9">
        <v>5525.4885495100889</v>
      </c>
      <c r="C369" s="9">
        <v>-0.29799907575034013</v>
      </c>
    </row>
    <row r="370" spans="1:3" x14ac:dyDescent="0.25">
      <c r="A370" s="9">
        <v>346</v>
      </c>
      <c r="B370" s="9">
        <v>5541.4885597686116</v>
      </c>
      <c r="C370" s="9">
        <v>-0.23065699376456905</v>
      </c>
    </row>
    <row r="371" spans="1:3" x14ac:dyDescent="0.25">
      <c r="A371" s="9">
        <v>347</v>
      </c>
      <c r="B371" s="9">
        <v>5557.4885700271343</v>
      </c>
      <c r="C371" s="9">
        <v>0.50314823489225091</v>
      </c>
    </row>
    <row r="372" spans="1:3" x14ac:dyDescent="0.25">
      <c r="A372" s="9">
        <v>348</v>
      </c>
      <c r="B372" s="9">
        <v>5573.488580285657</v>
      </c>
      <c r="C372" s="9">
        <v>0.35112301294702775</v>
      </c>
    </row>
    <row r="373" spans="1:3" x14ac:dyDescent="0.25">
      <c r="A373" s="9">
        <v>349</v>
      </c>
      <c r="B373" s="9">
        <v>5589.4885905441788</v>
      </c>
      <c r="C373" s="9">
        <v>0.42415286391315021</v>
      </c>
    </row>
    <row r="374" spans="1:3" x14ac:dyDescent="0.25">
      <c r="A374" s="9">
        <v>350</v>
      </c>
      <c r="B374" s="9">
        <v>5605.4886008027015</v>
      </c>
      <c r="C374" s="9">
        <v>0.11654753898255876</v>
      </c>
    </row>
    <row r="375" spans="1:3" x14ac:dyDescent="0.25">
      <c r="A375" s="9">
        <v>351</v>
      </c>
      <c r="B375" s="9">
        <v>5621.4886110612242</v>
      </c>
      <c r="C375" s="9">
        <v>0.20742848929148749</v>
      </c>
    </row>
    <row r="376" spans="1:3" x14ac:dyDescent="0.25">
      <c r="A376" s="9">
        <v>352</v>
      </c>
      <c r="B376" s="9">
        <v>5637.4886213197469</v>
      </c>
      <c r="C376" s="9">
        <v>0.15558612636050384</v>
      </c>
    </row>
    <row r="377" spans="1:3" x14ac:dyDescent="0.25">
      <c r="A377" s="9">
        <v>353</v>
      </c>
      <c r="B377" s="9">
        <v>5653.4886315782696</v>
      </c>
      <c r="C377" s="9">
        <v>-0.12149859316559741</v>
      </c>
    </row>
    <row r="378" spans="1:3" x14ac:dyDescent="0.25">
      <c r="A378" s="9">
        <v>354</v>
      </c>
      <c r="B378" s="9">
        <v>5669.4886418367914</v>
      </c>
      <c r="C378" s="9">
        <v>-0.30686942066859046</v>
      </c>
    </row>
    <row r="379" spans="1:3" x14ac:dyDescent="0.25">
      <c r="A379" s="9">
        <v>355</v>
      </c>
      <c r="B379" s="9">
        <v>5685.4886520953141</v>
      </c>
      <c r="C379" s="9">
        <v>-0.28682995092094643</v>
      </c>
    </row>
    <row r="380" spans="1:3" x14ac:dyDescent="0.25">
      <c r="A380" s="9">
        <v>356</v>
      </c>
      <c r="B380" s="9">
        <v>5701.4886623538368</v>
      </c>
      <c r="C380" s="9">
        <v>-0.4400325497972517</v>
      </c>
    </row>
    <row r="381" spans="1:3" x14ac:dyDescent="0.25">
      <c r="A381" s="9">
        <v>357</v>
      </c>
      <c r="B381" s="9">
        <v>5717.4886726123596</v>
      </c>
      <c r="C381" s="9">
        <v>-0.23014705246805534</v>
      </c>
    </row>
    <row r="382" spans="1:3" x14ac:dyDescent="0.25">
      <c r="A382" s="9">
        <v>358</v>
      </c>
      <c r="B382" s="9">
        <v>5733.4886828708823</v>
      </c>
      <c r="C382" s="9">
        <v>-0.22473442298451118</v>
      </c>
    </row>
    <row r="383" spans="1:3" x14ac:dyDescent="0.25">
      <c r="A383" s="9">
        <v>359</v>
      </c>
      <c r="B383" s="9">
        <v>5749.4886931294041</v>
      </c>
      <c r="C383" s="9">
        <v>0.11864611977307504</v>
      </c>
    </row>
    <row r="384" spans="1:3" x14ac:dyDescent="0.25">
      <c r="A384" s="9">
        <v>360</v>
      </c>
      <c r="B384" s="9">
        <v>5765.4887033879268</v>
      </c>
      <c r="C384" s="9">
        <v>9.7102899667333986E-2</v>
      </c>
    </row>
    <row r="385" spans="1:3" x14ac:dyDescent="0.25">
      <c r="A385" s="9">
        <v>361</v>
      </c>
      <c r="B385" s="9">
        <v>5781.4887136464495</v>
      </c>
      <c r="C385" s="9">
        <v>-0.24646893450153584</v>
      </c>
    </row>
    <row r="386" spans="1:3" x14ac:dyDescent="0.25">
      <c r="A386" s="9">
        <v>362</v>
      </c>
      <c r="B386" s="9">
        <v>5797.4887239049722</v>
      </c>
      <c r="C386" s="9">
        <v>-0.22410219805078668</v>
      </c>
    </row>
    <row r="387" spans="1:3" x14ac:dyDescent="0.25">
      <c r="A387" s="9">
        <v>363</v>
      </c>
      <c r="B387" s="9">
        <v>5813.4887341634949</v>
      </c>
      <c r="C387" s="9">
        <v>-0.29100321329678991</v>
      </c>
    </row>
    <row r="388" spans="1:3" x14ac:dyDescent="0.25">
      <c r="A388" s="9">
        <v>364</v>
      </c>
      <c r="B388" s="9">
        <v>5829.4887444220167</v>
      </c>
      <c r="C388" s="9">
        <v>-0.46447744177021377</v>
      </c>
    </row>
    <row r="389" spans="1:3" x14ac:dyDescent="0.25">
      <c r="A389" s="9">
        <v>365</v>
      </c>
      <c r="B389" s="9">
        <v>5845.4887546805394</v>
      </c>
      <c r="C389" s="9">
        <v>0.44775052428394702</v>
      </c>
    </row>
    <row r="390" spans="1:3" x14ac:dyDescent="0.25">
      <c r="A390" s="9">
        <v>366</v>
      </c>
      <c r="B390" s="9">
        <v>5861.4887649390621</v>
      </c>
      <c r="C390" s="9">
        <v>-6.4439186615345534E-2</v>
      </c>
    </row>
    <row r="391" spans="1:3" x14ac:dyDescent="0.25">
      <c r="A391" s="9">
        <v>367</v>
      </c>
      <c r="B391" s="9">
        <v>5877.4887751975848</v>
      </c>
      <c r="C391" s="9">
        <v>0.43034884198459622</v>
      </c>
    </row>
    <row r="392" spans="1:3" x14ac:dyDescent="0.25">
      <c r="A392" s="9">
        <v>368</v>
      </c>
      <c r="B392" s="9">
        <v>5893.4887854561075</v>
      </c>
      <c r="C392" s="9">
        <v>-2.8254085807020601E-2</v>
      </c>
    </row>
    <row r="393" spans="1:3" x14ac:dyDescent="0.25">
      <c r="A393" s="9">
        <v>369</v>
      </c>
      <c r="B393" s="9">
        <v>5909.4887957146293</v>
      </c>
      <c r="C393" s="9">
        <v>9.0477160728369199E-2</v>
      </c>
    </row>
    <row r="394" spans="1:3" x14ac:dyDescent="0.25">
      <c r="A394" s="9">
        <v>370</v>
      </c>
      <c r="B394" s="9">
        <v>5925.488805973152</v>
      </c>
      <c r="C394" s="9">
        <v>-0.19009868688863207</v>
      </c>
    </row>
    <row r="395" spans="1:3" x14ac:dyDescent="0.25">
      <c r="A395" s="9">
        <v>371</v>
      </c>
      <c r="B395" s="9">
        <v>5941.4888162316747</v>
      </c>
      <c r="C395" s="9">
        <v>-0.34661853503803286</v>
      </c>
    </row>
    <row r="396" spans="1:3" x14ac:dyDescent="0.25">
      <c r="A396" s="9">
        <v>372</v>
      </c>
      <c r="B396" s="9">
        <v>5957.4888264901974</v>
      </c>
      <c r="C396" s="9">
        <v>0.21483544241164054</v>
      </c>
    </row>
    <row r="397" spans="1:3" x14ac:dyDescent="0.25">
      <c r="A397" s="9">
        <v>373</v>
      </c>
      <c r="B397" s="9">
        <v>5973.4888367487201</v>
      </c>
      <c r="C397" s="9">
        <v>0.5006520651277242</v>
      </c>
    </row>
    <row r="398" spans="1:3" x14ac:dyDescent="0.25">
      <c r="A398" s="9">
        <v>374</v>
      </c>
      <c r="B398" s="9">
        <v>5989.4888470072419</v>
      </c>
      <c r="C398" s="9">
        <v>0.15718659010872216</v>
      </c>
    </row>
    <row r="399" spans="1:3" x14ac:dyDescent="0.25">
      <c r="A399" s="9">
        <v>375</v>
      </c>
      <c r="B399" s="9">
        <v>6005.4888572657646</v>
      </c>
      <c r="C399" s="9">
        <v>-0.33017120863860328</v>
      </c>
    </row>
    <row r="400" spans="1:3" x14ac:dyDescent="0.25">
      <c r="A400" s="9">
        <v>376</v>
      </c>
      <c r="B400" s="9">
        <v>6021.4888675242873</v>
      </c>
      <c r="C400" s="9">
        <v>0.42616532602733059</v>
      </c>
    </row>
    <row r="401" spans="1:3" x14ac:dyDescent="0.25">
      <c r="A401" s="9">
        <v>377</v>
      </c>
      <c r="B401" s="9">
        <v>6037.4888777828101</v>
      </c>
      <c r="C401" s="9">
        <v>-0.27003797401357588</v>
      </c>
    </row>
    <row r="402" spans="1:3" x14ac:dyDescent="0.25">
      <c r="A402" s="9">
        <v>378</v>
      </c>
      <c r="B402" s="9">
        <v>6053.4888880413328</v>
      </c>
      <c r="C402" s="9">
        <v>-0.14354238734813407</v>
      </c>
    </row>
    <row r="403" spans="1:3" x14ac:dyDescent="0.25">
      <c r="A403" s="9">
        <v>379</v>
      </c>
      <c r="B403" s="9">
        <v>6069.4888982998546</v>
      </c>
      <c r="C403" s="9">
        <v>0.3512924606056913</v>
      </c>
    </row>
    <row r="404" spans="1:3" x14ac:dyDescent="0.25">
      <c r="A404" s="9">
        <v>380</v>
      </c>
      <c r="B404" s="9">
        <v>6085.4889085583773</v>
      </c>
      <c r="C404" s="9">
        <v>0.32501698163105175</v>
      </c>
    </row>
    <row r="405" spans="1:3" x14ac:dyDescent="0.25">
      <c r="A405" s="9">
        <v>381</v>
      </c>
      <c r="B405" s="9">
        <v>6101.4889188169</v>
      </c>
      <c r="C405" s="9">
        <v>0.10980271724656632</v>
      </c>
    </row>
    <row r="406" spans="1:3" x14ac:dyDescent="0.25">
      <c r="A406" s="9">
        <v>382</v>
      </c>
      <c r="B406" s="9">
        <v>6117.4889290754227</v>
      </c>
      <c r="C406" s="9">
        <v>0.12688737029384356</v>
      </c>
    </row>
    <row r="407" spans="1:3" x14ac:dyDescent="0.25">
      <c r="A407" s="9">
        <v>383</v>
      </c>
      <c r="B407" s="9">
        <v>6133.4889393339454</v>
      </c>
      <c r="C407" s="9">
        <v>-0.17628068192152568</v>
      </c>
    </row>
    <row r="408" spans="1:3" x14ac:dyDescent="0.25">
      <c r="A408" s="9">
        <v>384</v>
      </c>
      <c r="B408" s="9">
        <v>6149.4889495924681</v>
      </c>
      <c r="C408" s="9">
        <v>0.19869262510019325</v>
      </c>
    </row>
    <row r="409" spans="1:3" x14ac:dyDescent="0.25">
      <c r="A409" s="9">
        <v>385</v>
      </c>
      <c r="B409" s="9">
        <v>6165.4889598509899</v>
      </c>
      <c r="C409" s="9">
        <v>6.7575565684819594E-2</v>
      </c>
    </row>
    <row r="410" spans="1:3" x14ac:dyDescent="0.25">
      <c r="A410" s="9">
        <v>386</v>
      </c>
      <c r="B410" s="9">
        <v>6181.4889701095126</v>
      </c>
      <c r="C410" s="9">
        <v>0.42399322078927071</v>
      </c>
    </row>
    <row r="411" spans="1:3" x14ac:dyDescent="0.25">
      <c r="A411" s="9">
        <v>387</v>
      </c>
      <c r="B411" s="9">
        <v>6197.4889803680353</v>
      </c>
      <c r="C411" s="9">
        <v>9.14680502801275E-2</v>
      </c>
    </row>
    <row r="412" spans="1:3" x14ac:dyDescent="0.25">
      <c r="A412" s="9">
        <v>388</v>
      </c>
      <c r="B412" s="9">
        <v>6213.488990626558</v>
      </c>
      <c r="C412" s="9">
        <v>0.22006998826054769</v>
      </c>
    </row>
    <row r="413" spans="1:3" x14ac:dyDescent="0.25">
      <c r="A413" s="9">
        <v>389</v>
      </c>
      <c r="B413" s="9">
        <v>6229.4890008850807</v>
      </c>
      <c r="C413" s="9">
        <v>0.10768310417188331</v>
      </c>
    </row>
    <row r="414" spans="1:3" x14ac:dyDescent="0.25">
      <c r="A414" s="9">
        <v>390</v>
      </c>
      <c r="B414" s="9">
        <v>6245.4890111436025</v>
      </c>
      <c r="C414" s="9">
        <v>-0.17203968659396196</v>
      </c>
    </row>
    <row r="415" spans="1:3" x14ac:dyDescent="0.25">
      <c r="A415" s="9">
        <v>391</v>
      </c>
      <c r="B415" s="9">
        <v>6261.4890214021252</v>
      </c>
      <c r="C415" s="9">
        <v>-6.1836812078581715E-2</v>
      </c>
    </row>
    <row r="416" spans="1:3" x14ac:dyDescent="0.25">
      <c r="A416" s="9">
        <v>392</v>
      </c>
      <c r="B416" s="9">
        <v>6277.4890316606479</v>
      </c>
      <c r="C416" s="9">
        <v>-7.4071190074391779E-2</v>
      </c>
    </row>
    <row r="417" spans="1:3" x14ac:dyDescent="0.25">
      <c r="A417" s="9">
        <v>393</v>
      </c>
      <c r="B417" s="9">
        <v>6293.4890419191706</v>
      </c>
      <c r="C417" s="9">
        <v>-0.29522316049224173</v>
      </c>
    </row>
    <row r="418" spans="1:3" x14ac:dyDescent="0.25">
      <c r="A418" s="9">
        <v>394</v>
      </c>
      <c r="B418" s="9">
        <v>6309.4890521776933</v>
      </c>
      <c r="C418" s="9">
        <v>-0.410308228068061</v>
      </c>
    </row>
    <row r="419" spans="1:3" x14ac:dyDescent="0.25">
      <c r="A419" s="9">
        <v>395</v>
      </c>
      <c r="B419" s="9">
        <v>6325.4890624362151</v>
      </c>
      <c r="C419" s="9">
        <v>-0.19653770354580047</v>
      </c>
    </row>
    <row r="420" spans="1:3" x14ac:dyDescent="0.25">
      <c r="A420" s="9">
        <v>396</v>
      </c>
      <c r="B420" s="9">
        <v>6341.4890726947378</v>
      </c>
      <c r="C420" s="9">
        <v>0.40822241780460899</v>
      </c>
    </row>
    <row r="421" spans="1:3" x14ac:dyDescent="0.25">
      <c r="A421" s="9">
        <v>397</v>
      </c>
      <c r="B421" s="9">
        <v>6357.4890829532605</v>
      </c>
      <c r="C421" s="9">
        <v>0.19089865206933609</v>
      </c>
    </row>
    <row r="422" spans="1:3" x14ac:dyDescent="0.25">
      <c r="A422" s="9">
        <v>398</v>
      </c>
      <c r="B422" s="9">
        <v>6373.4890932117833</v>
      </c>
      <c r="C422" s="9">
        <v>-0.43148382349136227</v>
      </c>
    </row>
    <row r="423" spans="1:3" x14ac:dyDescent="0.25">
      <c r="A423" s="9">
        <v>399</v>
      </c>
      <c r="B423" s="9">
        <v>6389.489103470306</v>
      </c>
      <c r="C423" s="9">
        <v>0.255061248812126</v>
      </c>
    </row>
    <row r="424" spans="1:3" x14ac:dyDescent="0.25">
      <c r="A424" s="9">
        <v>400</v>
      </c>
      <c r="B424" s="9">
        <v>6405.4891137288278</v>
      </c>
      <c r="C424" s="9">
        <v>4.5585898011268E-2</v>
      </c>
    </row>
    <row r="425" spans="1:3" x14ac:dyDescent="0.25">
      <c r="A425" s="9">
        <v>401</v>
      </c>
      <c r="B425" s="9">
        <v>6421.4891239873505</v>
      </c>
      <c r="C425" s="9">
        <v>-0.34619464030129166</v>
      </c>
    </row>
    <row r="426" spans="1:3" x14ac:dyDescent="0.25">
      <c r="A426" s="9">
        <v>402</v>
      </c>
      <c r="B426" s="9">
        <v>6437.4891342458732</v>
      </c>
      <c r="C426" s="9">
        <v>0.30053220597437758</v>
      </c>
    </row>
    <row r="427" spans="1:3" x14ac:dyDescent="0.25">
      <c r="A427" s="9">
        <v>403</v>
      </c>
      <c r="B427" s="9">
        <v>6453.4891445043959</v>
      </c>
      <c r="C427" s="9">
        <v>0.26465914108575816</v>
      </c>
    </row>
    <row r="428" spans="1:3" x14ac:dyDescent="0.25">
      <c r="A428" s="9">
        <v>404</v>
      </c>
      <c r="B428" s="9">
        <v>6469.4891547629186</v>
      </c>
      <c r="C428" s="9">
        <v>6.7028790084805223E-2</v>
      </c>
    </row>
    <row r="429" spans="1:3" x14ac:dyDescent="0.25">
      <c r="A429" s="9">
        <v>405</v>
      </c>
      <c r="B429" s="9">
        <v>6485.4891650214404</v>
      </c>
      <c r="C429" s="9">
        <v>0.25467460394065711</v>
      </c>
    </row>
    <row r="430" spans="1:3" x14ac:dyDescent="0.25">
      <c r="A430" s="9">
        <v>406</v>
      </c>
      <c r="B430" s="9">
        <v>6501.4891752799631</v>
      </c>
      <c r="C430" s="9">
        <v>-0.45079865660682117</v>
      </c>
    </row>
    <row r="431" spans="1:3" x14ac:dyDescent="0.25">
      <c r="A431" s="9">
        <v>407</v>
      </c>
      <c r="B431" s="9">
        <v>6517.4891855384858</v>
      </c>
      <c r="C431" s="9">
        <v>-0.35394209095738915</v>
      </c>
    </row>
    <row r="432" spans="1:3" x14ac:dyDescent="0.25">
      <c r="A432" s="9">
        <v>408</v>
      </c>
      <c r="B432" s="9">
        <v>6533.4891957970085</v>
      </c>
      <c r="C432" s="9">
        <v>2.2556084561074385E-2</v>
      </c>
    </row>
    <row r="433" spans="1:3" x14ac:dyDescent="0.25">
      <c r="A433" s="9">
        <v>409</v>
      </c>
      <c r="B433" s="9">
        <v>6549.4892060555312</v>
      </c>
      <c r="C433" s="9">
        <v>0.21132619888157933</v>
      </c>
    </row>
    <row r="434" spans="1:3" x14ac:dyDescent="0.25">
      <c r="A434" s="9">
        <v>410</v>
      </c>
      <c r="B434" s="9">
        <v>6565.489216314053</v>
      </c>
      <c r="C434" s="9">
        <v>-0.4409198545745312</v>
      </c>
    </row>
    <row r="435" spans="1:3" x14ac:dyDescent="0.25">
      <c r="A435" s="9">
        <v>411</v>
      </c>
      <c r="B435" s="9">
        <v>6581.4892265725757</v>
      </c>
      <c r="C435" s="9">
        <v>-0.28167520328224782</v>
      </c>
    </row>
    <row r="436" spans="1:3" x14ac:dyDescent="0.25">
      <c r="A436" s="9">
        <v>412</v>
      </c>
      <c r="B436" s="9">
        <v>6597.4892368310984</v>
      </c>
      <c r="C436" s="9">
        <v>-0.38440942667966738</v>
      </c>
    </row>
    <row r="437" spans="1:3" x14ac:dyDescent="0.25">
      <c r="A437" s="9">
        <v>413</v>
      </c>
      <c r="B437" s="9">
        <v>6613.4892470896211</v>
      </c>
      <c r="C437" s="9">
        <v>-5.7314456121275725E-2</v>
      </c>
    </row>
    <row r="438" spans="1:3" x14ac:dyDescent="0.25">
      <c r="A438" s="9">
        <v>414</v>
      </c>
      <c r="B438" s="9">
        <v>6629.4892573481438</v>
      </c>
      <c r="C438" s="9">
        <v>0.48114300608540361</v>
      </c>
    </row>
    <row r="439" spans="1:3" x14ac:dyDescent="0.25">
      <c r="A439" s="9">
        <v>415</v>
      </c>
      <c r="B439" s="9">
        <v>6645.4892676066656</v>
      </c>
      <c r="C439" s="9">
        <v>-0.46189368505656603</v>
      </c>
    </row>
    <row r="440" spans="1:3" x14ac:dyDescent="0.25">
      <c r="A440" s="9">
        <v>416</v>
      </c>
      <c r="B440" s="9">
        <v>6661.4892778651883</v>
      </c>
      <c r="C440" s="9">
        <v>-0.37079079230716161</v>
      </c>
    </row>
    <row r="441" spans="1:3" x14ac:dyDescent="0.25">
      <c r="A441" s="9">
        <v>417</v>
      </c>
      <c r="B441" s="9">
        <v>6677.489288123711</v>
      </c>
      <c r="C441" s="9">
        <v>-0.34172667764960352</v>
      </c>
    </row>
    <row r="442" spans="1:3" x14ac:dyDescent="0.25">
      <c r="A442" s="9">
        <v>418</v>
      </c>
      <c r="B442" s="9">
        <v>6693.4892983822338</v>
      </c>
      <c r="C442" s="9">
        <v>-4.7958171210666478E-2</v>
      </c>
    </row>
    <row r="443" spans="1:3" x14ac:dyDescent="0.25">
      <c r="A443" s="9">
        <v>419</v>
      </c>
      <c r="B443" s="9">
        <v>6709.4893086407565</v>
      </c>
      <c r="C443" s="9">
        <v>1.2724916046863655E-2</v>
      </c>
    </row>
    <row r="444" spans="1:3" x14ac:dyDescent="0.25">
      <c r="A444" s="9">
        <v>420</v>
      </c>
      <c r="B444" s="9">
        <v>6725.4893188992783</v>
      </c>
      <c r="C444" s="9">
        <v>-8.6033876733381476E-2</v>
      </c>
    </row>
    <row r="445" spans="1:3" x14ac:dyDescent="0.25">
      <c r="A445" s="9">
        <v>421</v>
      </c>
      <c r="B445" s="9">
        <v>6741.489329157801</v>
      </c>
      <c r="C445" s="9">
        <v>7.5505210268602241E-2</v>
      </c>
    </row>
    <row r="446" spans="1:3" x14ac:dyDescent="0.25">
      <c r="A446" s="9">
        <v>422</v>
      </c>
      <c r="B446" s="9">
        <v>6757.4893394163237</v>
      </c>
      <c r="C446" s="9">
        <v>0.38375206327509659</v>
      </c>
    </row>
    <row r="447" spans="1:3" x14ac:dyDescent="0.25">
      <c r="A447" s="9">
        <v>423</v>
      </c>
      <c r="B447" s="9">
        <v>6773.4893496748464</v>
      </c>
      <c r="C447" s="9">
        <v>0.47167122649443627</v>
      </c>
    </row>
    <row r="448" spans="1:3" x14ac:dyDescent="0.25">
      <c r="A448" s="9">
        <v>424</v>
      </c>
      <c r="B448" s="9">
        <v>6789.4893599333691</v>
      </c>
      <c r="C448" s="9">
        <v>-0.38947841563003749</v>
      </c>
    </row>
    <row r="449" spans="1:3" x14ac:dyDescent="0.25">
      <c r="A449" s="9">
        <v>425</v>
      </c>
      <c r="B449" s="9">
        <v>6805.4893701918909</v>
      </c>
      <c r="C449" s="9">
        <v>-0.36141510004472366</v>
      </c>
    </row>
    <row r="450" spans="1:3" x14ac:dyDescent="0.25">
      <c r="A450" s="9">
        <v>426</v>
      </c>
      <c r="B450" s="9">
        <v>6821.4893804504136</v>
      </c>
      <c r="C450" s="9">
        <v>-0.17305034190485458</v>
      </c>
    </row>
    <row r="451" spans="1:3" x14ac:dyDescent="0.25">
      <c r="A451" s="9">
        <v>427</v>
      </c>
      <c r="B451" s="9">
        <v>6837.4893907089363</v>
      </c>
      <c r="C451" s="9">
        <v>0.29082439323155995</v>
      </c>
    </row>
    <row r="452" spans="1:3" x14ac:dyDescent="0.25">
      <c r="A452" s="9">
        <v>428</v>
      </c>
      <c r="B452" s="9">
        <v>6853.489400967459</v>
      </c>
      <c r="C452" s="9">
        <v>-1.5393273724839673E-2</v>
      </c>
    </row>
    <row r="453" spans="1:3" x14ac:dyDescent="0.25">
      <c r="A453" s="9">
        <v>429</v>
      </c>
      <c r="B453" s="9">
        <v>6869.4894112259817</v>
      </c>
      <c r="C453" s="9">
        <v>0.14742285732063465</v>
      </c>
    </row>
    <row r="454" spans="1:3" x14ac:dyDescent="0.25">
      <c r="A454" s="9">
        <v>430</v>
      </c>
      <c r="B454" s="9">
        <v>6885.4894214845035</v>
      </c>
      <c r="C454" s="9">
        <v>6.0397365958124283E-2</v>
      </c>
    </row>
    <row r="455" spans="1:3" x14ac:dyDescent="0.25">
      <c r="A455" s="9">
        <v>431</v>
      </c>
      <c r="B455" s="9">
        <v>6901.4894317430262</v>
      </c>
      <c r="C455" s="9">
        <v>0.28343303106248641</v>
      </c>
    </row>
    <row r="456" spans="1:3" x14ac:dyDescent="0.25">
      <c r="A456" s="9">
        <v>432</v>
      </c>
      <c r="B456" s="9">
        <v>6917.4894420015489</v>
      </c>
      <c r="C456" s="9">
        <v>-0.17511760308661906</v>
      </c>
    </row>
    <row r="457" spans="1:3" x14ac:dyDescent="0.25">
      <c r="A457" s="9">
        <v>433</v>
      </c>
      <c r="B457" s="9">
        <v>6933.4894522600716</v>
      </c>
      <c r="C457" s="9">
        <v>0.41716260224893631</v>
      </c>
    </row>
    <row r="458" spans="1:3" x14ac:dyDescent="0.25">
      <c r="A458" s="9">
        <v>434</v>
      </c>
      <c r="B458" s="9">
        <v>6949.4894625185943</v>
      </c>
      <c r="C458" s="9">
        <v>-0.42240285847947234</v>
      </c>
    </row>
    <row r="459" spans="1:3" x14ac:dyDescent="0.25">
      <c r="A459" s="9">
        <v>435</v>
      </c>
      <c r="B459" s="9">
        <v>6965.4894727771161</v>
      </c>
      <c r="C459" s="9">
        <v>-4.2203627342132677E-2</v>
      </c>
    </row>
    <row r="460" spans="1:3" x14ac:dyDescent="0.25">
      <c r="A460" s="9">
        <v>436</v>
      </c>
      <c r="B460" s="9">
        <v>6981.4894830356388</v>
      </c>
      <c r="C460" s="9">
        <v>0.34801923244322097</v>
      </c>
    </row>
    <row r="461" spans="1:3" x14ac:dyDescent="0.25">
      <c r="A461" s="9">
        <v>437</v>
      </c>
      <c r="B461" s="9">
        <v>6997.4894932941615</v>
      </c>
      <c r="C461" s="9">
        <v>0.39260090558036609</v>
      </c>
    </row>
    <row r="462" spans="1:3" x14ac:dyDescent="0.25">
      <c r="A462" s="9">
        <v>438</v>
      </c>
      <c r="B462" s="9">
        <v>7013.4895035526843</v>
      </c>
      <c r="C462" s="9">
        <v>0.32487872643650917</v>
      </c>
    </row>
    <row r="463" spans="1:3" x14ac:dyDescent="0.25">
      <c r="A463" s="9">
        <v>439</v>
      </c>
      <c r="B463" s="9">
        <v>7029.489513811207</v>
      </c>
      <c r="C463" s="9">
        <v>0.13364665406697895</v>
      </c>
    </row>
    <row r="464" spans="1:3" x14ac:dyDescent="0.25">
      <c r="A464" s="9">
        <v>440</v>
      </c>
      <c r="B464" s="9">
        <v>7045.4895240697288</v>
      </c>
      <c r="C464" s="9">
        <v>-9.3570990420630551E-3</v>
      </c>
    </row>
    <row r="465" spans="1:3" x14ac:dyDescent="0.25">
      <c r="A465" s="9">
        <v>441</v>
      </c>
      <c r="B465" s="9">
        <v>7061.4895343282515</v>
      </c>
      <c r="C465" s="9">
        <v>0.38808055117351614</v>
      </c>
    </row>
    <row r="466" spans="1:3" x14ac:dyDescent="0.25">
      <c r="A466" s="9">
        <v>442</v>
      </c>
      <c r="B466" s="9">
        <v>7077.4895445867742</v>
      </c>
      <c r="C466" s="9">
        <v>-0.11866893565820646</v>
      </c>
    </row>
    <row r="467" spans="1:3" x14ac:dyDescent="0.25">
      <c r="A467" s="9">
        <v>443</v>
      </c>
      <c r="B467" s="9">
        <v>7093.4895548452969</v>
      </c>
      <c r="C467" s="9">
        <v>8.837065119860199E-2</v>
      </c>
    </row>
    <row r="468" spans="1:3" x14ac:dyDescent="0.25">
      <c r="A468" s="9">
        <v>444</v>
      </c>
      <c r="B468" s="9">
        <v>7109.4895651038196</v>
      </c>
      <c r="C468" s="9">
        <v>0.2711121868369446</v>
      </c>
    </row>
    <row r="469" spans="1:3" x14ac:dyDescent="0.25">
      <c r="A469" s="9">
        <v>445</v>
      </c>
      <c r="B469" s="9">
        <v>7125.4895753623414</v>
      </c>
      <c r="C469" s="9">
        <v>-0.4341327407701101</v>
      </c>
    </row>
    <row r="470" spans="1:3" x14ac:dyDescent="0.25">
      <c r="A470" s="9">
        <v>446</v>
      </c>
      <c r="B470" s="9">
        <v>7141.4895856208641</v>
      </c>
      <c r="C470" s="9">
        <v>-9.5037251033318171E-2</v>
      </c>
    </row>
    <row r="471" spans="1:3" x14ac:dyDescent="0.25">
      <c r="A471" s="9">
        <v>447</v>
      </c>
      <c r="B471" s="9">
        <v>7157.4895958793868</v>
      </c>
      <c r="C471" s="9">
        <v>0.21747176008193492</v>
      </c>
    </row>
    <row r="472" spans="1:3" x14ac:dyDescent="0.25">
      <c r="A472" s="9">
        <v>448</v>
      </c>
      <c r="B472" s="9">
        <v>7173.4896061379095</v>
      </c>
      <c r="C472" s="9">
        <v>-3.5291108070850896E-2</v>
      </c>
    </row>
    <row r="473" spans="1:3" x14ac:dyDescent="0.25">
      <c r="A473" s="9">
        <v>449</v>
      </c>
      <c r="B473" s="9">
        <v>7189.4896163964322</v>
      </c>
      <c r="C473" s="9">
        <v>2.9636024586579879E-2</v>
      </c>
    </row>
    <row r="474" spans="1:3" x14ac:dyDescent="0.25">
      <c r="A474" s="9">
        <v>450</v>
      </c>
      <c r="B474" s="9">
        <v>7205.489626654954</v>
      </c>
      <c r="C474" s="9">
        <v>-0.38079182605724782</v>
      </c>
    </row>
    <row r="475" spans="1:3" x14ac:dyDescent="0.25">
      <c r="A475" s="9">
        <v>451</v>
      </c>
      <c r="B475" s="9">
        <v>7221.4896369134767</v>
      </c>
      <c r="C475" s="9">
        <v>0.49657465341624629</v>
      </c>
    </row>
    <row r="476" spans="1:3" x14ac:dyDescent="0.25">
      <c r="A476" s="9">
        <v>452</v>
      </c>
      <c r="B476" s="9">
        <v>7237.4896471719994</v>
      </c>
      <c r="C476" s="9">
        <v>-0.37699931650695362</v>
      </c>
    </row>
    <row r="477" spans="1:3" x14ac:dyDescent="0.25">
      <c r="A477" s="9">
        <v>453</v>
      </c>
      <c r="B477" s="9">
        <v>7253.4896574305221</v>
      </c>
      <c r="C477" s="9">
        <v>-0.17437617726409371</v>
      </c>
    </row>
    <row r="478" spans="1:3" x14ac:dyDescent="0.25">
      <c r="A478" s="9">
        <v>454</v>
      </c>
      <c r="B478" s="9">
        <v>7269.4896676890448</v>
      </c>
      <c r="C478" s="9">
        <v>0.47911227468921425</v>
      </c>
    </row>
    <row r="479" spans="1:3" x14ac:dyDescent="0.25">
      <c r="A479" s="9">
        <v>455</v>
      </c>
      <c r="B479" s="9">
        <v>7285.4896779475666</v>
      </c>
      <c r="C479" s="9">
        <v>-0.17921097478028969</v>
      </c>
    </row>
    <row r="480" spans="1:3" x14ac:dyDescent="0.25">
      <c r="A480" s="9">
        <v>456</v>
      </c>
      <c r="B480" s="9">
        <v>7301.4896882060893</v>
      </c>
      <c r="C480" s="9">
        <v>0.46883934049674281</v>
      </c>
    </row>
    <row r="481" spans="1:3" x14ac:dyDescent="0.25">
      <c r="A481" s="9">
        <v>457</v>
      </c>
      <c r="B481" s="9">
        <v>7317.489698464612</v>
      </c>
      <c r="C481" s="9">
        <v>3.168576737971307E-2</v>
      </c>
    </row>
    <row r="482" spans="1:3" x14ac:dyDescent="0.25">
      <c r="A482" s="9">
        <v>458</v>
      </c>
      <c r="B482" s="9">
        <v>7333.4897087231348</v>
      </c>
      <c r="C482" s="9">
        <v>6.3094151115365094E-2</v>
      </c>
    </row>
    <row r="483" spans="1:3" x14ac:dyDescent="0.25">
      <c r="A483" s="9">
        <v>459</v>
      </c>
      <c r="B483" s="9">
        <v>7349.4897189816575</v>
      </c>
      <c r="C483" s="9">
        <v>-0.30433193251610646</v>
      </c>
    </row>
    <row r="484" spans="1:3" x14ac:dyDescent="0.25">
      <c r="A484" s="9">
        <v>460</v>
      </c>
      <c r="B484" s="9">
        <v>7365.4897292401793</v>
      </c>
      <c r="C484" s="9">
        <v>-0.42724662085674936</v>
      </c>
    </row>
    <row r="485" spans="1:3" x14ac:dyDescent="0.25">
      <c r="A485" s="9">
        <v>461</v>
      </c>
      <c r="B485" s="9">
        <v>7381.489739498702</v>
      </c>
      <c r="C485" s="9">
        <v>-0.41929405037990364</v>
      </c>
    </row>
    <row r="486" spans="1:3" x14ac:dyDescent="0.25">
      <c r="A486" s="9">
        <v>462</v>
      </c>
      <c r="B486" s="9">
        <v>7397.4897497572247</v>
      </c>
      <c r="C486" s="9">
        <v>-7.4679756148725573E-2</v>
      </c>
    </row>
    <row r="487" spans="1:3" x14ac:dyDescent="0.25">
      <c r="A487" s="9">
        <v>463</v>
      </c>
      <c r="B487" s="9">
        <v>7413.4897600157474</v>
      </c>
      <c r="C487" s="9">
        <v>-0.29650157048945402</v>
      </c>
    </row>
    <row r="488" spans="1:3" x14ac:dyDescent="0.25">
      <c r="A488" s="9">
        <v>464</v>
      </c>
      <c r="B488" s="9">
        <v>7429.4897702742701</v>
      </c>
      <c r="C488" s="9">
        <v>0.26686330297707173</v>
      </c>
    </row>
    <row r="489" spans="1:3" x14ac:dyDescent="0.25">
      <c r="A489" s="9">
        <v>465</v>
      </c>
      <c r="B489" s="9">
        <v>7445.4897805327919</v>
      </c>
      <c r="C489" s="9">
        <v>0.14136056019742682</v>
      </c>
    </row>
    <row r="490" spans="1:3" x14ac:dyDescent="0.25">
      <c r="A490" s="9">
        <v>466</v>
      </c>
      <c r="B490" s="9">
        <v>7461.4897907913146</v>
      </c>
      <c r="C490" s="9">
        <v>0.50563052270899789</v>
      </c>
    </row>
    <row r="491" spans="1:3" x14ac:dyDescent="0.25">
      <c r="A491" s="9">
        <v>467</v>
      </c>
      <c r="B491" s="9">
        <v>7477.4898010498373</v>
      </c>
      <c r="C491" s="9">
        <v>-0.48587052263519581</v>
      </c>
    </row>
    <row r="492" spans="1:3" x14ac:dyDescent="0.25">
      <c r="A492" s="9">
        <v>468</v>
      </c>
      <c r="B492" s="9">
        <v>7493.48981130836</v>
      </c>
      <c r="C492" s="9">
        <v>-0.37620547018923389</v>
      </c>
    </row>
    <row r="493" spans="1:3" x14ac:dyDescent="0.25">
      <c r="A493" s="9">
        <v>469</v>
      </c>
      <c r="B493" s="9">
        <v>7509.4898215668827</v>
      </c>
      <c r="C493" s="9">
        <v>-0.12377876847222069</v>
      </c>
    </row>
    <row r="494" spans="1:3" x14ac:dyDescent="0.25">
      <c r="A494" s="9">
        <v>470</v>
      </c>
      <c r="B494" s="9">
        <v>7525.4898318254045</v>
      </c>
      <c r="C494" s="9">
        <v>0.13604470029531512</v>
      </c>
    </row>
    <row r="495" spans="1:3" x14ac:dyDescent="0.25">
      <c r="A495" s="9">
        <v>471</v>
      </c>
      <c r="B495" s="9">
        <v>7541.4898420839272</v>
      </c>
      <c r="C495" s="9">
        <v>0.41213588308164617</v>
      </c>
    </row>
    <row r="496" spans="1:3" x14ac:dyDescent="0.25">
      <c r="A496" s="9">
        <v>472</v>
      </c>
      <c r="B496" s="9">
        <v>7557.4898523424499</v>
      </c>
      <c r="C496" s="9">
        <v>0.42725313314167579</v>
      </c>
    </row>
    <row r="497" spans="1:3" x14ac:dyDescent="0.25">
      <c r="A497" s="9">
        <v>473</v>
      </c>
      <c r="B497" s="9">
        <v>7573.4898626009726</v>
      </c>
      <c r="C497" s="9">
        <v>-0.45698414307207713</v>
      </c>
    </row>
    <row r="498" spans="1:3" x14ac:dyDescent="0.25">
      <c r="A498" s="9">
        <v>474</v>
      </c>
      <c r="B498" s="9">
        <v>7589.4898728594953</v>
      </c>
      <c r="C498" s="9">
        <v>-0.12736704017879674</v>
      </c>
    </row>
    <row r="499" spans="1:3" x14ac:dyDescent="0.25">
      <c r="A499" s="9">
        <v>475</v>
      </c>
      <c r="B499" s="9">
        <v>7605.4898831180171</v>
      </c>
      <c r="C499" s="9">
        <v>0.42028039396791428</v>
      </c>
    </row>
    <row r="500" spans="1:3" x14ac:dyDescent="0.25">
      <c r="A500" s="9">
        <v>476</v>
      </c>
      <c r="B500" s="9">
        <v>7621.4898933765398</v>
      </c>
      <c r="C500" s="9">
        <v>0.42620149536651297</v>
      </c>
    </row>
    <row r="501" spans="1:3" x14ac:dyDescent="0.25">
      <c r="A501" s="9">
        <v>477</v>
      </c>
      <c r="B501" s="9">
        <v>7637.4899036350625</v>
      </c>
      <c r="C501" s="9">
        <v>-0.25922070767137484</v>
      </c>
    </row>
    <row r="502" spans="1:3" x14ac:dyDescent="0.25">
      <c r="A502" s="9">
        <v>478</v>
      </c>
      <c r="B502" s="9">
        <v>7653.4899138935853</v>
      </c>
      <c r="C502" s="9">
        <v>-9.5795924640697194E-2</v>
      </c>
    </row>
    <row r="503" spans="1:3" x14ac:dyDescent="0.25">
      <c r="A503" s="9">
        <v>479</v>
      </c>
      <c r="B503" s="9">
        <v>7669.489924152108</v>
      </c>
      <c r="C503" s="9">
        <v>-0.27450605809190165</v>
      </c>
    </row>
    <row r="504" spans="1:3" x14ac:dyDescent="0.25">
      <c r="A504" s="9">
        <v>480</v>
      </c>
      <c r="B504" s="9">
        <v>7685.4899344106298</v>
      </c>
      <c r="C504" s="9">
        <v>6.8861419653330813E-2</v>
      </c>
    </row>
    <row r="505" spans="1:3" x14ac:dyDescent="0.25">
      <c r="A505" s="9">
        <v>481</v>
      </c>
      <c r="B505" s="9">
        <v>7701.4899446691525</v>
      </c>
      <c r="C505" s="9">
        <v>-0.36086811074073921</v>
      </c>
    </row>
    <row r="506" spans="1:3" x14ac:dyDescent="0.25">
      <c r="A506" s="9">
        <v>482</v>
      </c>
      <c r="B506" s="9">
        <v>7717.4899549276752</v>
      </c>
      <c r="C506" s="9">
        <v>0.31020555362920277</v>
      </c>
    </row>
    <row r="507" spans="1:3" x14ac:dyDescent="0.25">
      <c r="A507" s="9">
        <v>483</v>
      </c>
      <c r="B507" s="9">
        <v>7733.4899651861979</v>
      </c>
      <c r="C507" s="9">
        <v>-0.21747432022948487</v>
      </c>
    </row>
    <row r="508" spans="1:3" x14ac:dyDescent="0.25">
      <c r="A508" s="9">
        <v>484</v>
      </c>
      <c r="B508" s="9">
        <v>7749.4899754447206</v>
      </c>
      <c r="C508" s="9">
        <v>-0.47239749458003644</v>
      </c>
    </row>
    <row r="509" spans="1:3" x14ac:dyDescent="0.25">
      <c r="A509" s="9">
        <v>485</v>
      </c>
      <c r="B509" s="9">
        <v>7765.4899857032424</v>
      </c>
      <c r="C509" s="9">
        <v>-0.22311188533967652</v>
      </c>
    </row>
    <row r="510" spans="1:3" x14ac:dyDescent="0.25">
      <c r="A510" s="9">
        <v>486</v>
      </c>
      <c r="B510" s="9">
        <v>7781.4899959617651</v>
      </c>
      <c r="C510" s="9">
        <v>0.19768776372529828</v>
      </c>
    </row>
    <row r="511" spans="1:3" x14ac:dyDescent="0.25">
      <c r="A511" s="9">
        <v>487</v>
      </c>
      <c r="B511" s="9">
        <v>7797.4900062202878</v>
      </c>
      <c r="C511" s="9">
        <v>-4.1075379757785413E-2</v>
      </c>
    </row>
    <row r="512" spans="1:3" x14ac:dyDescent="0.25">
      <c r="A512" s="9">
        <v>488</v>
      </c>
      <c r="B512" s="9">
        <v>7813.4900164788105</v>
      </c>
      <c r="C512" s="9">
        <v>0.47352929338103422</v>
      </c>
    </row>
    <row r="513" spans="1:3" x14ac:dyDescent="0.25">
      <c r="A513" s="9">
        <v>489</v>
      </c>
      <c r="B513" s="9">
        <v>7829.4900267373332</v>
      </c>
      <c r="C513" s="9">
        <v>0.12493730756887089</v>
      </c>
    </row>
    <row r="514" spans="1:3" x14ac:dyDescent="0.25">
      <c r="A514" s="9">
        <v>490</v>
      </c>
      <c r="B514" s="9">
        <v>7845.490036995855</v>
      </c>
      <c r="C514" s="9">
        <v>-0.31929438409588329</v>
      </c>
    </row>
    <row r="515" spans="1:3" x14ac:dyDescent="0.25">
      <c r="A515" s="9">
        <v>491</v>
      </c>
      <c r="B515" s="9">
        <v>7861.4900472543777</v>
      </c>
      <c r="C515" s="9">
        <v>0.20059695677173295</v>
      </c>
    </row>
    <row r="516" spans="1:3" x14ac:dyDescent="0.25">
      <c r="A516" s="9">
        <v>492</v>
      </c>
      <c r="B516" s="9">
        <v>7877.4900575129004</v>
      </c>
      <c r="C516" s="9">
        <v>-0.30562641633423482</v>
      </c>
    </row>
    <row r="517" spans="1:3" x14ac:dyDescent="0.25">
      <c r="A517" s="9">
        <v>493</v>
      </c>
      <c r="B517" s="9">
        <v>7893.4900677714231</v>
      </c>
      <c r="C517" s="9">
        <v>-9.0614493647990457E-2</v>
      </c>
    </row>
    <row r="518" spans="1:3" x14ac:dyDescent="0.25">
      <c r="A518" s="9">
        <v>494</v>
      </c>
      <c r="B518" s="9">
        <v>7909.4900780299458</v>
      </c>
      <c r="C518" s="9">
        <v>-0.25302472715702606</v>
      </c>
    </row>
    <row r="519" spans="1:3" x14ac:dyDescent="0.25">
      <c r="A519" s="9">
        <v>495</v>
      </c>
      <c r="B519" s="9">
        <v>7925.4900882884676</v>
      </c>
      <c r="C519" s="9">
        <v>-0.44205650125513785</v>
      </c>
    </row>
    <row r="520" spans="1:3" x14ac:dyDescent="0.25">
      <c r="A520" s="9">
        <v>496</v>
      </c>
      <c r="B520" s="9">
        <v>7941.4900985469903</v>
      </c>
      <c r="C520" s="9">
        <v>-0.32328007411888393</v>
      </c>
    </row>
    <row r="521" spans="1:3" x14ac:dyDescent="0.25">
      <c r="A521" s="9">
        <v>497</v>
      </c>
      <c r="B521" s="9">
        <v>7957.490108805513</v>
      </c>
      <c r="C521" s="9">
        <v>-1.5648200133000501E-3</v>
      </c>
    </row>
    <row r="522" spans="1:3" x14ac:dyDescent="0.25">
      <c r="A522" s="9">
        <v>498</v>
      </c>
      <c r="B522" s="9">
        <v>7973.4901190640358</v>
      </c>
      <c r="C522" s="9">
        <v>-0.10473215456022444</v>
      </c>
    </row>
    <row r="523" spans="1:3" x14ac:dyDescent="0.25">
      <c r="A523" s="9">
        <v>499</v>
      </c>
      <c r="B523" s="9">
        <v>7989.4901293225585</v>
      </c>
      <c r="C523" s="9">
        <v>-6.3671468643406115E-2</v>
      </c>
    </row>
    <row r="524" spans="1:3" ht="15.75" thickBot="1" x14ac:dyDescent="0.3">
      <c r="A524" s="10">
        <v>500</v>
      </c>
      <c r="B524" s="10">
        <v>8005.4901395810803</v>
      </c>
      <c r="C524" s="10">
        <v>-8.3157595800003037E-3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D10" sqref="D10"/>
    </sheetView>
  </sheetViews>
  <sheetFormatPr defaultRowHeight="15" x14ac:dyDescent="0.25"/>
  <cols>
    <col min="1" max="1" width="20.5703125" customWidth="1"/>
    <col min="2" max="2" width="18.85546875" customWidth="1"/>
    <col min="3" max="3" width="21.42578125" customWidth="1"/>
    <col min="4" max="4" width="13.28515625" customWidth="1"/>
    <col min="5" max="5" width="16" customWidth="1"/>
    <col min="6" max="6" width="17.7109375" customWidth="1"/>
    <col min="7" max="7" width="12.5703125" customWidth="1"/>
    <col min="8" max="8" width="19.85546875" customWidth="1"/>
    <col min="9" max="9" width="16" customWidth="1"/>
    <col min="10" max="10" width="17.28515625" customWidth="1"/>
    <col min="11" max="11" width="14" customWidth="1"/>
    <col min="12" max="12" width="11.140625" customWidth="1"/>
    <col min="13" max="13" width="12.140625" customWidth="1"/>
    <col min="14" max="14" width="21" customWidth="1"/>
    <col min="15" max="15" width="13.42578125" customWidth="1"/>
    <col min="16" max="16" width="11.5703125" customWidth="1"/>
  </cols>
  <sheetData>
    <row r="1" spans="1:16" ht="45" customHeight="1" x14ac:dyDescent="0.25">
      <c r="A1" s="23" t="s">
        <v>2</v>
      </c>
      <c r="B1" s="24" t="s">
        <v>3</v>
      </c>
      <c r="C1" s="23" t="s">
        <v>4</v>
      </c>
      <c r="D1" s="17"/>
      <c r="E1" s="20" t="s">
        <v>120</v>
      </c>
      <c r="F1" s="21" t="s">
        <v>121</v>
      </c>
      <c r="G1" s="22" t="s">
        <v>122</v>
      </c>
      <c r="H1" s="18" t="s">
        <v>123</v>
      </c>
    </row>
    <row r="2" spans="1:16" x14ac:dyDescent="0.25">
      <c r="A2" s="28">
        <v>31</v>
      </c>
      <c r="B2" s="29">
        <v>0.83333333333333337</v>
      </c>
      <c r="C2" s="28">
        <v>24</v>
      </c>
      <c r="E2" s="14">
        <v>27</v>
      </c>
      <c r="F2" s="14">
        <f>SUMIF($A$2:$A$39,E2,$C$2:$C$39)</f>
        <v>130</v>
      </c>
      <c r="G2" s="13">
        <f>COUNTIF($A$2:$A$39,E2)</f>
        <v>13</v>
      </c>
      <c r="H2" s="14">
        <f>F2/G2</f>
        <v>10</v>
      </c>
    </row>
    <row r="3" spans="1:16" x14ac:dyDescent="0.25">
      <c r="A3" s="28">
        <v>51</v>
      </c>
      <c r="B3" s="29">
        <v>0.83333333333333337</v>
      </c>
      <c r="C3" s="28">
        <v>20</v>
      </c>
      <c r="E3" s="14">
        <v>31</v>
      </c>
      <c r="F3" s="14">
        <f>SUMIF($A$2:$A$39,E3,$C$2:$C$39)</f>
        <v>224</v>
      </c>
      <c r="G3" s="13">
        <f>COUNTIF($A$2:$A$39,E3)</f>
        <v>16</v>
      </c>
      <c r="H3" s="14">
        <f>F3/G3</f>
        <v>14</v>
      </c>
    </row>
    <row r="4" spans="1:16" x14ac:dyDescent="0.25">
      <c r="A4" s="28">
        <v>27</v>
      </c>
      <c r="B4" s="29">
        <v>0.83402777777777781</v>
      </c>
      <c r="C4" s="28">
        <v>20</v>
      </c>
      <c r="E4" s="14">
        <v>51</v>
      </c>
      <c r="F4" s="14">
        <f>SUMIF($A$2:$A$39,E4,$C$2:$C$39)</f>
        <v>135</v>
      </c>
      <c r="G4" s="13">
        <f>COUNTIF($A$2:$A$39,E4)</f>
        <v>9</v>
      </c>
      <c r="H4" s="14">
        <f>F4/G4</f>
        <v>15</v>
      </c>
    </row>
    <row r="5" spans="1:16" x14ac:dyDescent="0.25">
      <c r="A5" s="28">
        <v>31</v>
      </c>
      <c r="B5" s="29">
        <v>0.8354166666666667</v>
      </c>
      <c r="C5" s="28">
        <v>23</v>
      </c>
      <c r="E5" s="14" t="s">
        <v>102</v>
      </c>
      <c r="F5" s="14">
        <f>SUM(F2:F4)</f>
        <v>489</v>
      </c>
      <c r="G5" s="14">
        <f>SUM(G2:G4)</f>
        <v>38</v>
      </c>
      <c r="H5" s="14">
        <f>F5/G5</f>
        <v>12.868421052631579</v>
      </c>
    </row>
    <row r="6" spans="1:16" x14ac:dyDescent="0.25">
      <c r="A6" s="28">
        <v>27</v>
      </c>
      <c r="B6" s="29">
        <v>0.83680555555555558</v>
      </c>
      <c r="C6" s="28">
        <v>15</v>
      </c>
    </row>
    <row r="7" spans="1:16" x14ac:dyDescent="0.25">
      <c r="A7" s="28">
        <v>51</v>
      </c>
      <c r="B7" s="29">
        <v>0.83819444444444446</v>
      </c>
      <c r="C7" s="28">
        <v>19</v>
      </c>
    </row>
    <row r="8" spans="1:16" ht="25.5" x14ac:dyDescent="0.25">
      <c r="A8" s="28">
        <v>31</v>
      </c>
      <c r="B8" s="29">
        <v>0.83888888888888891</v>
      </c>
      <c r="C8" s="28">
        <v>21</v>
      </c>
      <c r="E8" s="31" t="s">
        <v>126</v>
      </c>
      <c r="F8" s="32" t="s">
        <v>3</v>
      </c>
      <c r="G8" s="31" t="s">
        <v>4</v>
      </c>
      <c r="I8" s="33" t="s">
        <v>125</v>
      </c>
      <c r="J8" s="34" t="s">
        <v>3</v>
      </c>
      <c r="K8" s="33" t="s">
        <v>4</v>
      </c>
      <c r="M8" s="35" t="s">
        <v>127</v>
      </c>
      <c r="N8" s="36" t="s">
        <v>3</v>
      </c>
      <c r="O8" s="35" t="s">
        <v>4</v>
      </c>
    </row>
    <row r="9" spans="1:16" x14ac:dyDescent="0.25">
      <c r="A9" s="28">
        <v>27</v>
      </c>
      <c r="B9" s="29">
        <v>0.84027777777777779</v>
      </c>
      <c r="C9" s="28">
        <v>16</v>
      </c>
      <c r="E9" s="13">
        <v>27</v>
      </c>
      <c r="F9" s="30">
        <v>0.83402777777777781</v>
      </c>
      <c r="G9" s="13">
        <v>20</v>
      </c>
      <c r="H9" s="15" t="s">
        <v>128</v>
      </c>
      <c r="I9" s="13">
        <v>31</v>
      </c>
      <c r="J9" s="30">
        <v>0.83333333333333337</v>
      </c>
      <c r="K9" s="13">
        <v>24</v>
      </c>
      <c r="L9" s="16" t="s">
        <v>128</v>
      </c>
      <c r="M9" s="13">
        <v>51</v>
      </c>
      <c r="N9" s="30">
        <v>0.83333333333333337</v>
      </c>
      <c r="O9" s="13">
        <v>20</v>
      </c>
      <c r="P9" s="16" t="s">
        <v>128</v>
      </c>
    </row>
    <row r="10" spans="1:16" x14ac:dyDescent="0.25">
      <c r="A10" s="28">
        <v>31</v>
      </c>
      <c r="B10" s="29">
        <v>0.84166666666666667</v>
      </c>
      <c r="C10" s="28">
        <v>17</v>
      </c>
      <c r="E10" s="13">
        <v>27</v>
      </c>
      <c r="F10" s="30">
        <v>0.83680555555555558</v>
      </c>
      <c r="G10" s="13">
        <v>15</v>
      </c>
      <c r="H10" s="37">
        <f>F10-F9</f>
        <v>2.7777777777777679E-3</v>
      </c>
      <c r="I10" s="13">
        <v>31</v>
      </c>
      <c r="J10" s="30">
        <v>0.8354166666666667</v>
      </c>
      <c r="K10" s="13">
        <v>23</v>
      </c>
      <c r="L10" s="38">
        <f>J10-J9</f>
        <v>2.0833333333333259E-3</v>
      </c>
      <c r="M10" s="13">
        <v>51</v>
      </c>
      <c r="N10" s="30">
        <v>0.83819444444444446</v>
      </c>
      <c r="O10" s="13">
        <v>19</v>
      </c>
      <c r="P10" s="38">
        <f>N10-N9</f>
        <v>4.8611111111110938E-3</v>
      </c>
    </row>
    <row r="11" spans="1:16" x14ac:dyDescent="0.25">
      <c r="A11" s="28">
        <v>51</v>
      </c>
      <c r="B11" s="29">
        <v>0.84305555555555556</v>
      </c>
      <c r="C11" s="28">
        <v>18</v>
      </c>
      <c r="E11" s="13">
        <v>27</v>
      </c>
      <c r="F11" s="30">
        <v>0.84027777777777779</v>
      </c>
      <c r="G11" s="13">
        <v>16</v>
      </c>
      <c r="H11" s="37">
        <f t="shared" ref="H11:H21" si="0">F11-F10</f>
        <v>3.4722222222222099E-3</v>
      </c>
      <c r="I11" s="13">
        <v>31</v>
      </c>
      <c r="J11" s="30">
        <v>0.83888888888888891</v>
      </c>
      <c r="K11" s="13">
        <v>21</v>
      </c>
      <c r="L11" s="38">
        <f t="shared" ref="L11:L24" si="1">J11-J10</f>
        <v>3.4722222222222099E-3</v>
      </c>
      <c r="M11" s="13">
        <v>51</v>
      </c>
      <c r="N11" s="30">
        <v>0.84305555555555556</v>
      </c>
      <c r="O11" s="13">
        <v>18</v>
      </c>
      <c r="P11" s="38">
        <f t="shared" ref="P11:P17" si="2">N11-N10</f>
        <v>4.8611111111110938E-3</v>
      </c>
    </row>
    <row r="12" spans="1:16" x14ac:dyDescent="0.25">
      <c r="A12" s="28">
        <v>31</v>
      </c>
      <c r="B12" s="29">
        <v>0.84375</v>
      </c>
      <c r="C12" s="28">
        <v>18</v>
      </c>
      <c r="E12" s="13">
        <v>27</v>
      </c>
      <c r="F12" s="30">
        <v>0.84444444444444444</v>
      </c>
      <c r="G12" s="13">
        <v>12</v>
      </c>
      <c r="H12" s="37">
        <f t="shared" si="0"/>
        <v>4.1666666666666519E-3</v>
      </c>
      <c r="I12" s="13">
        <v>31</v>
      </c>
      <c r="J12" s="30">
        <v>0.84166666666666667</v>
      </c>
      <c r="K12" s="13">
        <v>17</v>
      </c>
      <c r="L12" s="38">
        <f t="shared" si="1"/>
        <v>2.7777777777777679E-3</v>
      </c>
      <c r="M12" s="13">
        <v>51</v>
      </c>
      <c r="N12" s="30">
        <v>0.84861111111111109</v>
      </c>
      <c r="O12" s="13">
        <v>15</v>
      </c>
      <c r="P12" s="38">
        <f t="shared" si="2"/>
        <v>5.5555555555555358E-3</v>
      </c>
    </row>
    <row r="13" spans="1:16" x14ac:dyDescent="0.25">
      <c r="A13" s="28">
        <v>27</v>
      </c>
      <c r="B13" s="29">
        <v>0.84444444444444444</v>
      </c>
      <c r="C13" s="28">
        <v>12</v>
      </c>
      <c r="E13" s="13">
        <v>27</v>
      </c>
      <c r="F13" s="30">
        <v>0.84861111111111109</v>
      </c>
      <c r="G13" s="13">
        <v>11</v>
      </c>
      <c r="H13" s="37">
        <f t="shared" si="0"/>
        <v>4.1666666666666519E-3</v>
      </c>
      <c r="I13" s="13">
        <v>31</v>
      </c>
      <c r="J13" s="30">
        <v>0.84375</v>
      </c>
      <c r="K13" s="13">
        <v>18</v>
      </c>
      <c r="L13" s="38">
        <f t="shared" si="1"/>
        <v>2.0833333333333259E-3</v>
      </c>
      <c r="M13" s="13">
        <v>51</v>
      </c>
      <c r="N13" s="30">
        <v>0.85277777777777775</v>
      </c>
      <c r="O13" s="13">
        <v>16</v>
      </c>
      <c r="P13" s="38">
        <f t="shared" si="2"/>
        <v>4.1666666666666519E-3</v>
      </c>
    </row>
    <row r="14" spans="1:16" x14ac:dyDescent="0.25">
      <c r="A14" s="28">
        <v>31</v>
      </c>
      <c r="B14" s="29">
        <v>0.84722222222222221</v>
      </c>
      <c r="C14" s="28">
        <v>15</v>
      </c>
      <c r="E14" s="13">
        <v>27</v>
      </c>
      <c r="F14" s="30">
        <v>0.85138888888888886</v>
      </c>
      <c r="G14" s="13">
        <v>12</v>
      </c>
      <c r="H14" s="37">
        <f t="shared" si="0"/>
        <v>2.7777777777777679E-3</v>
      </c>
      <c r="I14" s="13">
        <v>31</v>
      </c>
      <c r="J14" s="30">
        <v>0.84722222222222221</v>
      </c>
      <c r="K14" s="13">
        <v>15</v>
      </c>
      <c r="L14" s="38">
        <f t="shared" si="1"/>
        <v>3.4722222222222099E-3</v>
      </c>
      <c r="M14" s="13">
        <v>51</v>
      </c>
      <c r="N14" s="30">
        <v>0.8569444444444444</v>
      </c>
      <c r="O14" s="13">
        <v>12</v>
      </c>
      <c r="P14" s="38">
        <f t="shared" si="2"/>
        <v>4.1666666666666519E-3</v>
      </c>
    </row>
    <row r="15" spans="1:16" ht="15.75" thickBot="1" x14ac:dyDescent="0.3">
      <c r="A15" s="28">
        <v>27</v>
      </c>
      <c r="B15" s="29">
        <v>0.84861111111111109</v>
      </c>
      <c r="C15" s="28">
        <v>11</v>
      </c>
      <c r="E15" s="13">
        <v>27</v>
      </c>
      <c r="F15" s="30">
        <v>0.85486111111111107</v>
      </c>
      <c r="G15" s="13">
        <v>10</v>
      </c>
      <c r="H15" s="37">
        <f t="shared" si="0"/>
        <v>3.4722222222222099E-3</v>
      </c>
      <c r="I15" s="13">
        <v>31</v>
      </c>
      <c r="J15" s="30">
        <v>0.84930555555555554</v>
      </c>
      <c r="K15" s="13">
        <v>14</v>
      </c>
      <c r="L15" s="38">
        <f t="shared" si="1"/>
        <v>2.0833333333333259E-3</v>
      </c>
      <c r="M15" s="13">
        <v>51</v>
      </c>
      <c r="N15" s="30">
        <v>0.86250000000000004</v>
      </c>
      <c r="O15" s="40">
        <v>11</v>
      </c>
      <c r="P15" s="38">
        <f t="shared" si="2"/>
        <v>5.5555555555556468E-3</v>
      </c>
    </row>
    <row r="16" spans="1:16" ht="15.75" thickBot="1" x14ac:dyDescent="0.3">
      <c r="A16" s="28">
        <v>51</v>
      </c>
      <c r="B16" s="29">
        <v>0.84861111111111109</v>
      </c>
      <c r="C16" s="28">
        <v>15</v>
      </c>
      <c r="E16" s="13">
        <v>27</v>
      </c>
      <c r="F16" s="30">
        <v>0.85902777777777772</v>
      </c>
      <c r="G16" s="13">
        <v>8</v>
      </c>
      <c r="H16" s="37">
        <f t="shared" si="0"/>
        <v>4.1666666666666519E-3</v>
      </c>
      <c r="I16" s="13">
        <v>31</v>
      </c>
      <c r="J16" s="30">
        <v>0.85277777777777775</v>
      </c>
      <c r="K16" s="13">
        <v>14</v>
      </c>
      <c r="L16" s="38">
        <f t="shared" si="1"/>
        <v>3.4722222222222099E-3</v>
      </c>
      <c r="M16" s="13">
        <v>51</v>
      </c>
      <c r="N16" s="48">
        <v>0.87013888888888891</v>
      </c>
      <c r="O16" s="50">
        <v>19</v>
      </c>
      <c r="P16" s="38">
        <f t="shared" si="2"/>
        <v>7.6388888888888618E-3</v>
      </c>
    </row>
    <row r="17" spans="1:16" ht="15.75" thickBot="1" x14ac:dyDescent="0.3">
      <c r="A17" s="28">
        <v>31</v>
      </c>
      <c r="B17" s="29">
        <v>0.84930555555555554</v>
      </c>
      <c r="C17" s="28">
        <v>14</v>
      </c>
      <c r="E17" s="13">
        <v>27</v>
      </c>
      <c r="F17" s="30">
        <v>0.86250000000000004</v>
      </c>
      <c r="G17" s="13">
        <v>8</v>
      </c>
      <c r="H17" s="37">
        <f t="shared" si="0"/>
        <v>3.4722222222223209E-3</v>
      </c>
      <c r="I17" s="13">
        <v>31</v>
      </c>
      <c r="J17" s="30">
        <v>0.85624999999999996</v>
      </c>
      <c r="K17" s="13">
        <v>12</v>
      </c>
      <c r="L17" s="38">
        <f t="shared" si="1"/>
        <v>3.4722222222222099E-3</v>
      </c>
      <c r="M17" s="13">
        <v>51</v>
      </c>
      <c r="N17" s="39">
        <v>0.87222222222222223</v>
      </c>
      <c r="O17" s="49">
        <v>5</v>
      </c>
      <c r="P17" s="38">
        <f t="shared" si="2"/>
        <v>2.0833333333333259E-3</v>
      </c>
    </row>
    <row r="18" spans="1:16" ht="15.75" thickBot="1" x14ac:dyDescent="0.3">
      <c r="A18" s="28">
        <v>27</v>
      </c>
      <c r="B18" s="29">
        <v>0.85138888888888886</v>
      </c>
      <c r="C18" s="28">
        <v>12</v>
      </c>
      <c r="E18" s="13">
        <v>27</v>
      </c>
      <c r="F18" s="30">
        <v>0.86527777777777781</v>
      </c>
      <c r="G18" s="13">
        <v>6</v>
      </c>
      <c r="H18" s="37">
        <f t="shared" si="0"/>
        <v>2.7777777777777679E-3</v>
      </c>
      <c r="I18" s="13">
        <v>31</v>
      </c>
      <c r="J18" s="30">
        <v>0.85833333333333328</v>
      </c>
      <c r="K18" s="13">
        <v>13</v>
      </c>
      <c r="L18" s="38">
        <f t="shared" si="1"/>
        <v>2.0833333333333259E-3</v>
      </c>
      <c r="N18" s="41" t="s">
        <v>129</v>
      </c>
      <c r="O18" s="42">
        <f>SUM(O9:O17)</f>
        <v>135</v>
      </c>
      <c r="P18" s="58">
        <f>AVERAGE(P10:P17)</f>
        <v>4.8611111111111077E-3</v>
      </c>
    </row>
    <row r="19" spans="1:16" ht="15.75" thickBot="1" x14ac:dyDescent="0.3">
      <c r="A19" s="28">
        <v>31</v>
      </c>
      <c r="B19" s="29">
        <v>0.85277777777777775</v>
      </c>
      <c r="C19" s="28">
        <v>14</v>
      </c>
      <c r="E19" s="13">
        <v>27</v>
      </c>
      <c r="F19" s="30">
        <v>0.86805555555555558</v>
      </c>
      <c r="G19" s="13">
        <v>5</v>
      </c>
      <c r="H19" s="37">
        <f t="shared" si="0"/>
        <v>2.7777777777777679E-3</v>
      </c>
      <c r="I19" s="13">
        <v>31</v>
      </c>
      <c r="J19" s="30">
        <v>0.86111111111111116</v>
      </c>
      <c r="K19" s="13">
        <v>11</v>
      </c>
      <c r="L19" s="38">
        <f t="shared" si="1"/>
        <v>2.7777777777778789E-3</v>
      </c>
      <c r="N19" s="43" t="s">
        <v>130</v>
      </c>
      <c r="O19" s="44">
        <f>MEDIAN(O9:O17)</f>
        <v>16</v>
      </c>
    </row>
    <row r="20" spans="1:16" ht="15.75" thickBot="1" x14ac:dyDescent="0.3">
      <c r="A20" s="28">
        <v>51</v>
      </c>
      <c r="B20" s="29">
        <v>0.85277777777777775</v>
      </c>
      <c r="C20" s="28">
        <v>16</v>
      </c>
      <c r="E20" s="13">
        <v>27</v>
      </c>
      <c r="F20" s="30">
        <v>0.87152777777777779</v>
      </c>
      <c r="G20" s="13">
        <v>4</v>
      </c>
      <c r="H20" s="37">
        <f t="shared" si="0"/>
        <v>3.4722222222222099E-3</v>
      </c>
      <c r="I20" s="13">
        <v>31</v>
      </c>
      <c r="J20" s="30">
        <v>0.86388888888888893</v>
      </c>
      <c r="K20" s="13">
        <v>10</v>
      </c>
      <c r="L20" s="38">
        <f t="shared" si="1"/>
        <v>2.7777777777777679E-3</v>
      </c>
      <c r="N20" s="45" t="s">
        <v>131</v>
      </c>
      <c r="O20" s="46">
        <f>O18/60</f>
        <v>2.25</v>
      </c>
      <c r="P20" s="59">
        <f>O20*7</f>
        <v>15.75</v>
      </c>
    </row>
    <row r="21" spans="1:16" ht="15.75" thickBot="1" x14ac:dyDescent="0.3">
      <c r="A21" s="28">
        <v>27</v>
      </c>
      <c r="B21" s="29">
        <v>0.85486111111111107</v>
      </c>
      <c r="C21" s="28">
        <v>10</v>
      </c>
      <c r="E21" s="13">
        <v>27</v>
      </c>
      <c r="F21" s="39">
        <v>0.875</v>
      </c>
      <c r="G21" s="40">
        <v>3</v>
      </c>
      <c r="H21" s="37">
        <f t="shared" si="0"/>
        <v>3.4722222222222099E-3</v>
      </c>
      <c r="I21" s="13">
        <v>31</v>
      </c>
      <c r="J21" s="30">
        <v>0.86736111111111114</v>
      </c>
      <c r="K21" s="13">
        <v>9</v>
      </c>
      <c r="L21" s="38">
        <f t="shared" si="1"/>
        <v>3.4722222222222099E-3</v>
      </c>
    </row>
    <row r="22" spans="1:16" ht="15.75" thickBot="1" x14ac:dyDescent="0.3">
      <c r="A22" s="28">
        <v>31</v>
      </c>
      <c r="B22" s="29">
        <v>0.85624999999999996</v>
      </c>
      <c r="C22" s="28">
        <v>12</v>
      </c>
      <c r="F22" s="41" t="s">
        <v>129</v>
      </c>
      <c r="G22" s="42">
        <f>SUM(G9:G21)</f>
        <v>130</v>
      </c>
      <c r="H22" s="58">
        <f>AVERAGE(H10:H21)</f>
        <v>3.414351851851849E-3</v>
      </c>
      <c r="I22" s="57">
        <v>31</v>
      </c>
      <c r="J22" s="30">
        <v>0.86944444444444446</v>
      </c>
      <c r="K22" s="13">
        <v>8</v>
      </c>
      <c r="L22" s="38">
        <f t="shared" si="1"/>
        <v>2.0833333333333259E-3</v>
      </c>
    </row>
    <row r="23" spans="1:16" ht="15.75" thickBot="1" x14ac:dyDescent="0.3">
      <c r="A23" s="28">
        <v>51</v>
      </c>
      <c r="B23" s="29">
        <v>0.8569444444444444</v>
      </c>
      <c r="C23" s="28">
        <v>12</v>
      </c>
      <c r="F23" s="43" t="s">
        <v>130</v>
      </c>
      <c r="G23" s="44">
        <f>MEDIAN(G9:G21)</f>
        <v>10</v>
      </c>
      <c r="I23" s="13">
        <v>31</v>
      </c>
      <c r="J23" s="30">
        <v>0.87291666666666667</v>
      </c>
      <c r="K23" s="13">
        <v>9</v>
      </c>
      <c r="L23" s="38">
        <f t="shared" si="1"/>
        <v>3.4722222222222099E-3</v>
      </c>
    </row>
    <row r="24" spans="1:16" ht="15.75" thickBot="1" x14ac:dyDescent="0.3">
      <c r="A24" s="28">
        <v>31</v>
      </c>
      <c r="B24" s="29">
        <v>0.85833333333333328</v>
      </c>
      <c r="C24" s="28">
        <v>13</v>
      </c>
      <c r="E24" s="25"/>
      <c r="F24" s="47" t="s">
        <v>131</v>
      </c>
      <c r="G24" s="46">
        <f>ROUND(G22/60, 2)</f>
        <v>2.17</v>
      </c>
      <c r="H24" s="60">
        <f>G24*4</f>
        <v>8.68</v>
      </c>
      <c r="I24" s="57">
        <v>31</v>
      </c>
      <c r="J24" s="39">
        <v>0.875</v>
      </c>
      <c r="K24" s="40">
        <v>6</v>
      </c>
      <c r="L24" s="38">
        <f t="shared" si="1"/>
        <v>2.0833333333333259E-3</v>
      </c>
    </row>
    <row r="25" spans="1:16" ht="15.75" thickBot="1" x14ac:dyDescent="0.3">
      <c r="A25" s="28">
        <v>27</v>
      </c>
      <c r="B25" s="29">
        <v>0.85902777777777772</v>
      </c>
      <c r="C25" s="28">
        <v>8</v>
      </c>
      <c r="E25" s="25"/>
      <c r="F25" s="26"/>
      <c r="G25" s="25"/>
      <c r="J25" s="41" t="s">
        <v>129</v>
      </c>
      <c r="K25" s="42">
        <f>SUM(K9:K24)</f>
        <v>224</v>
      </c>
      <c r="L25" s="58">
        <f>AVERAGE(L10:L24)</f>
        <v>2.7777777777777753E-3</v>
      </c>
    </row>
    <row r="26" spans="1:16" ht="15.75" thickBot="1" x14ac:dyDescent="0.3">
      <c r="A26" s="28">
        <v>31</v>
      </c>
      <c r="B26" s="29">
        <v>0.86111111111111116</v>
      </c>
      <c r="C26" s="28">
        <v>11</v>
      </c>
      <c r="J26" s="43" t="s">
        <v>130</v>
      </c>
      <c r="K26" s="44">
        <f>MEDIAN(K9:K24)</f>
        <v>13.5</v>
      </c>
    </row>
    <row r="27" spans="1:16" ht="15.75" thickBot="1" x14ac:dyDescent="0.3">
      <c r="A27" s="28">
        <v>27</v>
      </c>
      <c r="B27" s="29">
        <v>0.86250000000000004</v>
      </c>
      <c r="C27" s="28">
        <v>8</v>
      </c>
      <c r="J27" s="45" t="s">
        <v>131</v>
      </c>
      <c r="K27" s="46">
        <f>ROUND(K25/60,2)</f>
        <v>3.73</v>
      </c>
      <c r="L27" s="61">
        <f>K27*4</f>
        <v>14.92</v>
      </c>
    </row>
    <row r="28" spans="1:16" x14ac:dyDescent="0.25">
      <c r="A28" s="28">
        <v>51</v>
      </c>
      <c r="B28" s="29">
        <v>0.86250000000000004</v>
      </c>
      <c r="C28" s="28">
        <v>11</v>
      </c>
    </row>
    <row r="29" spans="1:16" x14ac:dyDescent="0.25">
      <c r="A29" s="28">
        <v>31</v>
      </c>
      <c r="B29" s="29">
        <v>0.86388888888888893</v>
      </c>
      <c r="C29" s="28">
        <v>10</v>
      </c>
    </row>
    <row r="30" spans="1:16" x14ac:dyDescent="0.25">
      <c r="A30" s="28">
        <v>27</v>
      </c>
      <c r="B30" s="29">
        <v>0.86527777777777781</v>
      </c>
      <c r="C30" s="28">
        <v>6</v>
      </c>
    </row>
    <row r="31" spans="1:16" x14ac:dyDescent="0.25">
      <c r="A31" s="28">
        <v>31</v>
      </c>
      <c r="B31" s="29">
        <v>0.86736111111111114</v>
      </c>
      <c r="C31" s="28">
        <v>9</v>
      </c>
    </row>
    <row r="32" spans="1:16" x14ac:dyDescent="0.25">
      <c r="A32" s="28">
        <v>27</v>
      </c>
      <c r="B32" s="29">
        <v>0.86805555555555558</v>
      </c>
      <c r="C32" s="28">
        <v>5</v>
      </c>
    </row>
    <row r="33" spans="1:3" x14ac:dyDescent="0.25">
      <c r="A33" s="28">
        <v>31</v>
      </c>
      <c r="B33" s="29">
        <v>0.86944444444444446</v>
      </c>
      <c r="C33" s="28">
        <v>8</v>
      </c>
    </row>
    <row r="34" spans="1:3" x14ac:dyDescent="0.25">
      <c r="A34" s="28">
        <v>51</v>
      </c>
      <c r="B34" s="29">
        <v>0.87013888888888891</v>
      </c>
      <c r="C34" s="28">
        <v>19</v>
      </c>
    </row>
    <row r="35" spans="1:3" x14ac:dyDescent="0.25">
      <c r="A35" s="28">
        <v>27</v>
      </c>
      <c r="B35" s="29">
        <v>0.87152777777777779</v>
      </c>
      <c r="C35" s="28">
        <v>4</v>
      </c>
    </row>
    <row r="36" spans="1:3" x14ac:dyDescent="0.25">
      <c r="A36" s="28">
        <v>51</v>
      </c>
      <c r="B36" s="29">
        <v>0.87222222222222223</v>
      </c>
      <c r="C36" s="28">
        <v>5</v>
      </c>
    </row>
    <row r="37" spans="1:3" x14ac:dyDescent="0.25">
      <c r="A37" s="28">
        <v>31</v>
      </c>
      <c r="B37" s="29">
        <v>0.87291666666666667</v>
      </c>
      <c r="C37" s="28">
        <v>9</v>
      </c>
    </row>
    <row r="38" spans="1:3" x14ac:dyDescent="0.25">
      <c r="A38" s="28">
        <v>27</v>
      </c>
      <c r="B38" s="29">
        <v>0.875</v>
      </c>
      <c r="C38" s="28">
        <v>3</v>
      </c>
    </row>
    <row r="39" spans="1:3" x14ac:dyDescent="0.25">
      <c r="A39" s="28">
        <v>31</v>
      </c>
      <c r="B39" s="29">
        <v>0.875</v>
      </c>
      <c r="C39" s="28">
        <v>6</v>
      </c>
    </row>
  </sheetData>
  <autoFilter ref="A1:C39"/>
  <conditionalFormatting sqref="G9:G21">
    <cfRule type="aboveAverage" dxfId="8" priority="5" aboveAverage="0"/>
    <cfRule type="aboveAverage" dxfId="7" priority="6"/>
  </conditionalFormatting>
  <conditionalFormatting sqref="K9:K24">
    <cfRule type="aboveAverage" dxfId="6" priority="3" aboveAverage="0"/>
    <cfRule type="aboveAverage" dxfId="5" priority="4"/>
  </conditionalFormatting>
  <conditionalFormatting sqref="O9:O17">
    <cfRule type="aboveAverage" dxfId="4" priority="1" aboveAverage="0"/>
    <cfRule type="aboveAverage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0" zoomScale="80" zoomScaleNormal="80" workbookViewId="0">
      <selection activeCell="F27" sqref="F27:F30"/>
    </sheetView>
  </sheetViews>
  <sheetFormatPr defaultRowHeight="15" x14ac:dyDescent="0.25"/>
  <cols>
    <col min="1" max="1" width="11.5703125" customWidth="1"/>
    <col min="2" max="2" width="12.140625" customWidth="1"/>
    <col min="3" max="3" width="13.42578125" customWidth="1"/>
    <col min="4" max="4" width="11.5703125" customWidth="1"/>
    <col min="5" max="5" width="12.5703125" customWidth="1"/>
    <col min="6" max="6" width="20.5703125" customWidth="1"/>
  </cols>
  <sheetData>
    <row r="1" spans="1:6" ht="45" customHeight="1" x14ac:dyDescent="0.25">
      <c r="A1" s="19" t="s">
        <v>5</v>
      </c>
      <c r="B1" s="19" t="s">
        <v>6</v>
      </c>
      <c r="C1" s="19" t="s">
        <v>7</v>
      </c>
      <c r="D1" s="19" t="s">
        <v>8</v>
      </c>
      <c r="E1" s="19" t="s">
        <v>9</v>
      </c>
      <c r="F1" s="27" t="s">
        <v>124</v>
      </c>
    </row>
    <row r="2" spans="1:6" x14ac:dyDescent="0.25">
      <c r="A2" s="6" t="s">
        <v>10</v>
      </c>
      <c r="B2" s="15">
        <v>220</v>
      </c>
      <c r="C2" s="15">
        <v>300</v>
      </c>
      <c r="D2" s="15">
        <v>400</v>
      </c>
      <c r="E2" s="15">
        <v>100</v>
      </c>
      <c r="F2" s="13">
        <f>SUM(B2:E2)</f>
        <v>1020</v>
      </c>
    </row>
    <row r="3" spans="1:6" x14ac:dyDescent="0.25">
      <c r="A3" s="6" t="s">
        <v>11</v>
      </c>
      <c r="B3" s="15">
        <v>180</v>
      </c>
      <c r="C3" s="15">
        <v>320</v>
      </c>
      <c r="D3" s="15">
        <v>380</v>
      </c>
      <c r="E3" s="15">
        <v>110</v>
      </c>
      <c r="F3" s="13">
        <f t="shared" ref="F3:F13" si="0">SUM(B3:E3)</f>
        <v>990</v>
      </c>
    </row>
    <row r="4" spans="1:6" x14ac:dyDescent="0.25">
      <c r="A4" s="6" t="s">
        <v>12</v>
      </c>
      <c r="B4" s="15">
        <v>200</v>
      </c>
      <c r="C4" s="15">
        <v>310</v>
      </c>
      <c r="D4" s="15">
        <v>400</v>
      </c>
      <c r="E4" s="15">
        <v>90</v>
      </c>
      <c r="F4" s="13">
        <f t="shared" si="0"/>
        <v>1000</v>
      </c>
    </row>
    <row r="5" spans="1:6" x14ac:dyDescent="0.25">
      <c r="A5" s="6" t="s">
        <v>13</v>
      </c>
      <c r="B5" s="15">
        <v>270</v>
      </c>
      <c r="C5" s="15">
        <v>330</v>
      </c>
      <c r="D5" s="15">
        <v>390</v>
      </c>
      <c r="E5" s="15"/>
      <c r="F5" s="13">
        <f t="shared" si="0"/>
        <v>990</v>
      </c>
    </row>
    <row r="6" spans="1:6" x14ac:dyDescent="0.25">
      <c r="A6" s="6" t="s">
        <v>14</v>
      </c>
      <c r="B6" s="15">
        <v>250</v>
      </c>
      <c r="C6" s="15">
        <v>330</v>
      </c>
      <c r="D6" s="15">
        <v>420</v>
      </c>
      <c r="E6" s="15"/>
      <c r="F6" s="13">
        <f t="shared" si="0"/>
        <v>1000</v>
      </c>
    </row>
    <row r="7" spans="1:6" x14ac:dyDescent="0.25">
      <c r="A7" s="6" t="s">
        <v>15</v>
      </c>
      <c r="B7" s="15">
        <v>270</v>
      </c>
      <c r="C7" s="15">
        <v>360</v>
      </c>
      <c r="D7" s="15">
        <v>400</v>
      </c>
      <c r="E7" s="15"/>
      <c r="F7" s="13">
        <f t="shared" si="0"/>
        <v>1030</v>
      </c>
    </row>
    <row r="8" spans="1:6" x14ac:dyDescent="0.25">
      <c r="A8" s="6" t="s">
        <v>16</v>
      </c>
      <c r="B8" s="15">
        <v>240</v>
      </c>
      <c r="C8" s="15">
        <v>360</v>
      </c>
      <c r="D8" s="15">
        <v>380</v>
      </c>
      <c r="E8" s="15"/>
      <c r="F8" s="13">
        <f t="shared" si="0"/>
        <v>980</v>
      </c>
    </row>
    <row r="9" spans="1:6" x14ac:dyDescent="0.25">
      <c r="A9" s="6" t="s">
        <v>17</v>
      </c>
      <c r="B9" s="15">
        <v>270</v>
      </c>
      <c r="C9" s="15">
        <v>370</v>
      </c>
      <c r="D9" s="15">
        <v>420</v>
      </c>
      <c r="E9" s="15"/>
      <c r="F9" s="13">
        <f t="shared" si="0"/>
        <v>1060</v>
      </c>
    </row>
    <row r="10" spans="1:6" x14ac:dyDescent="0.25">
      <c r="A10" s="6" t="s">
        <v>18</v>
      </c>
      <c r="B10" s="15">
        <v>260</v>
      </c>
      <c r="C10" s="15">
        <v>370</v>
      </c>
      <c r="D10" s="15">
        <v>420</v>
      </c>
      <c r="E10" s="15"/>
      <c r="F10" s="13">
        <f t="shared" si="0"/>
        <v>1050</v>
      </c>
    </row>
    <row r="11" spans="1:6" x14ac:dyDescent="0.25">
      <c r="A11" s="6" t="s">
        <v>19</v>
      </c>
      <c r="B11" s="15">
        <v>230</v>
      </c>
      <c r="C11" s="15">
        <v>360</v>
      </c>
      <c r="D11" s="15">
        <v>390</v>
      </c>
      <c r="E11" s="15"/>
      <c r="F11" s="13">
        <f t="shared" si="0"/>
        <v>980</v>
      </c>
    </row>
    <row r="12" spans="1:6" x14ac:dyDescent="0.25">
      <c r="A12" s="6" t="s">
        <v>20</v>
      </c>
      <c r="B12" s="15">
        <v>230</v>
      </c>
      <c r="C12" s="15">
        <v>370</v>
      </c>
      <c r="D12" s="15">
        <v>390</v>
      </c>
      <c r="E12" s="15"/>
      <c r="F12" s="13">
        <f t="shared" si="0"/>
        <v>990</v>
      </c>
    </row>
    <row r="13" spans="1:6" x14ac:dyDescent="0.25">
      <c r="A13" s="6" t="s">
        <v>21</v>
      </c>
      <c r="B13" s="15">
        <v>260</v>
      </c>
      <c r="C13" s="15">
        <v>350</v>
      </c>
      <c r="D13" s="15">
        <v>400</v>
      </c>
      <c r="E13" s="15"/>
      <c r="F13" s="13">
        <f t="shared" si="0"/>
        <v>1010</v>
      </c>
    </row>
    <row r="14" spans="1:6" ht="15.75" thickBot="1" x14ac:dyDescent="0.3"/>
    <row r="15" spans="1:6" x14ac:dyDescent="0.25">
      <c r="A15" s="51" t="s">
        <v>102</v>
      </c>
      <c r="B15" s="54">
        <f>SUM(B2:B13)</f>
        <v>2880</v>
      </c>
      <c r="C15" s="54">
        <f>SUM(C2:C13)</f>
        <v>4130</v>
      </c>
      <c r="D15" s="54">
        <f>SUM(D2:D13)</f>
        <v>4790</v>
      </c>
      <c r="E15" s="42">
        <f>SUM(E2:E13)</f>
        <v>300</v>
      </c>
      <c r="F15" s="52">
        <f>SUM(F2:F13)</f>
        <v>12100</v>
      </c>
    </row>
    <row r="16" spans="1:6" ht="15.75" thickBot="1" x14ac:dyDescent="0.3">
      <c r="A16" s="53" t="s">
        <v>136</v>
      </c>
      <c r="B16" s="55">
        <f>MEDIAN(B2:B13)</f>
        <v>245</v>
      </c>
      <c r="C16" s="55">
        <f>MEDIAN(C2:C13)</f>
        <v>355</v>
      </c>
      <c r="D16" s="55">
        <f>MEDIAN(D2:D13)</f>
        <v>400</v>
      </c>
      <c r="E16" s="46">
        <f>MEDIAN(E2:E13)</f>
        <v>100</v>
      </c>
      <c r="F16" s="56">
        <f>MEDIAN(F2:F13)</f>
        <v>1000</v>
      </c>
    </row>
    <row r="20" spans="1:5" ht="15.75" thickBot="1" x14ac:dyDescent="0.3"/>
    <row r="21" spans="1:5" x14ac:dyDescent="0.25">
      <c r="A21" s="11"/>
      <c r="B21" s="11" t="s">
        <v>132</v>
      </c>
      <c r="C21" s="11" t="s">
        <v>133</v>
      </c>
      <c r="D21" s="11" t="s">
        <v>134</v>
      </c>
      <c r="E21" s="11" t="s">
        <v>135</v>
      </c>
    </row>
    <row r="22" spans="1:5" x14ac:dyDescent="0.25">
      <c r="A22" s="9" t="s">
        <v>132</v>
      </c>
      <c r="B22" s="9">
        <v>1</v>
      </c>
      <c r="C22" s="9"/>
      <c r="D22" s="9"/>
      <c r="E22" s="9"/>
    </row>
    <row r="23" spans="1:5" x14ac:dyDescent="0.25">
      <c r="A23" s="9" t="s">
        <v>133</v>
      </c>
      <c r="B23" s="9">
        <v>0.57152044776912414</v>
      </c>
      <c r="C23" s="9">
        <v>1</v>
      </c>
      <c r="D23" s="9"/>
      <c r="E23" s="9"/>
    </row>
    <row r="24" spans="1:5" x14ac:dyDescent="0.25">
      <c r="A24" s="9" t="s">
        <v>134</v>
      </c>
      <c r="B24" s="9">
        <v>0.4955508042705134</v>
      </c>
      <c r="C24" s="9">
        <v>0.16146248174384875</v>
      </c>
      <c r="D24" s="9">
        <v>1</v>
      </c>
      <c r="E24" s="9"/>
    </row>
    <row r="25" spans="1:5" ht="15.75" thickBot="1" x14ac:dyDescent="0.3">
      <c r="A25" s="10" t="s">
        <v>135</v>
      </c>
      <c r="B25" s="10">
        <v>-0.5</v>
      </c>
      <c r="C25" s="10">
        <v>0.5</v>
      </c>
      <c r="D25" s="10">
        <v>-0.86602540378443882</v>
      </c>
      <c r="E25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9" zoomScale="64" zoomScaleNormal="64" workbookViewId="0">
      <selection activeCell="A22" sqref="A22:A52"/>
    </sheetView>
  </sheetViews>
  <sheetFormatPr defaultRowHeight="15" x14ac:dyDescent="0.25"/>
  <cols>
    <col min="1" max="1" width="20.5703125" customWidth="1"/>
    <col min="5" max="5" width="12.7109375" customWidth="1"/>
    <col min="13" max="14" width="10.7109375" customWidth="1"/>
    <col min="15" max="15" width="10.85546875" customWidth="1"/>
    <col min="16" max="17" width="11.140625" customWidth="1"/>
    <col min="20" max="20" width="17.5703125" customWidth="1"/>
  </cols>
  <sheetData>
    <row r="1" spans="1:20" ht="29.25" customHeight="1" x14ac:dyDescent="0.25">
      <c r="A1" s="64" t="s">
        <v>22</v>
      </c>
      <c r="B1" s="64" t="s">
        <v>23</v>
      </c>
      <c r="C1" s="64" t="s">
        <v>24</v>
      </c>
      <c r="D1" s="64" t="s">
        <v>25</v>
      </c>
      <c r="E1" s="64" t="s">
        <v>26</v>
      </c>
      <c r="F1" s="64" t="s">
        <v>27</v>
      </c>
      <c r="G1" s="78" t="s">
        <v>28</v>
      </c>
      <c r="H1" s="64" t="s">
        <v>29</v>
      </c>
      <c r="I1" s="64" t="s">
        <v>30</v>
      </c>
      <c r="J1" s="64" t="s">
        <v>31</v>
      </c>
      <c r="K1" s="64" t="s">
        <v>32</v>
      </c>
      <c r="L1" s="64" t="s">
        <v>33</v>
      </c>
      <c r="M1" s="64" t="s">
        <v>34</v>
      </c>
      <c r="N1" s="64" t="s">
        <v>35</v>
      </c>
      <c r="O1" s="64" t="s">
        <v>36</v>
      </c>
      <c r="P1" s="64" t="s">
        <v>37</v>
      </c>
      <c r="Q1" s="78" t="s">
        <v>38</v>
      </c>
      <c r="R1" s="78" t="s">
        <v>39</v>
      </c>
      <c r="S1" s="78" t="s">
        <v>40</v>
      </c>
      <c r="T1" s="66" t="s">
        <v>138</v>
      </c>
    </row>
    <row r="2" spans="1:20" x14ac:dyDescent="0.25">
      <c r="A2" s="81" t="s">
        <v>41</v>
      </c>
      <c r="B2" s="8">
        <v>1968</v>
      </c>
      <c r="C2" s="8">
        <v>852</v>
      </c>
      <c r="D2" s="8">
        <v>66</v>
      </c>
      <c r="E2" s="8">
        <v>1128</v>
      </c>
      <c r="F2" s="8">
        <v>12</v>
      </c>
      <c r="G2" s="8">
        <v>25</v>
      </c>
      <c r="H2" s="8">
        <v>17</v>
      </c>
      <c r="I2" s="8">
        <v>55100</v>
      </c>
      <c r="J2" s="8">
        <v>100609</v>
      </c>
      <c r="K2" s="8">
        <v>17118</v>
      </c>
      <c r="L2" s="8">
        <v>3468</v>
      </c>
      <c r="M2" s="8">
        <v>1435</v>
      </c>
      <c r="N2" s="8">
        <v>277</v>
      </c>
      <c r="O2" s="8">
        <v>828</v>
      </c>
      <c r="P2" s="8">
        <v>16</v>
      </c>
      <c r="Q2" s="8">
        <v>0</v>
      </c>
      <c r="R2" s="8">
        <v>0</v>
      </c>
      <c r="S2" s="8">
        <v>0</v>
      </c>
      <c r="T2" s="68">
        <f>SUM(B2:S2)</f>
        <v>182919</v>
      </c>
    </row>
    <row r="3" spans="1:20" x14ac:dyDescent="0.25">
      <c r="A3" s="81" t="s">
        <v>42</v>
      </c>
      <c r="B3" s="8">
        <v>5147</v>
      </c>
      <c r="C3" s="8">
        <v>1062</v>
      </c>
      <c r="D3" s="8">
        <v>177</v>
      </c>
      <c r="E3" s="8">
        <v>2600</v>
      </c>
      <c r="F3" s="8">
        <v>33</v>
      </c>
      <c r="G3" s="8">
        <v>600</v>
      </c>
      <c r="H3" s="8">
        <v>142</v>
      </c>
      <c r="I3" s="8">
        <v>63147</v>
      </c>
      <c r="J3" s="8">
        <v>132165</v>
      </c>
      <c r="K3" s="8">
        <v>23214</v>
      </c>
      <c r="L3" s="8">
        <v>5068</v>
      </c>
      <c r="M3" s="8">
        <v>4512</v>
      </c>
      <c r="N3" s="8">
        <v>827</v>
      </c>
      <c r="O3" s="8">
        <v>2249</v>
      </c>
      <c r="P3" s="8">
        <v>196</v>
      </c>
      <c r="Q3" s="8">
        <v>0</v>
      </c>
      <c r="R3" s="8">
        <v>0</v>
      </c>
      <c r="S3" s="8">
        <v>0</v>
      </c>
      <c r="T3" s="68">
        <f t="shared" ref="T3:T52" si="0">SUM(B3:S3)</f>
        <v>241139</v>
      </c>
    </row>
    <row r="4" spans="1:20" x14ac:dyDescent="0.25">
      <c r="A4" s="7" t="s">
        <v>43</v>
      </c>
      <c r="B4" s="8">
        <v>18683</v>
      </c>
      <c r="C4" s="8">
        <v>720</v>
      </c>
      <c r="D4" s="8">
        <v>147</v>
      </c>
      <c r="E4" s="8">
        <v>2152</v>
      </c>
      <c r="F4" s="8">
        <v>21</v>
      </c>
      <c r="G4" s="8">
        <v>425</v>
      </c>
      <c r="H4" s="8">
        <v>145</v>
      </c>
      <c r="I4" s="8">
        <v>38304</v>
      </c>
      <c r="J4" s="8">
        <v>56018</v>
      </c>
      <c r="K4" s="8">
        <v>10599</v>
      </c>
      <c r="L4" s="8">
        <v>2758</v>
      </c>
      <c r="M4" s="8">
        <v>3111</v>
      </c>
      <c r="N4" s="8">
        <v>666</v>
      </c>
      <c r="O4" s="8">
        <v>1628</v>
      </c>
      <c r="P4" s="8">
        <v>308</v>
      </c>
      <c r="Q4" s="8">
        <v>0</v>
      </c>
      <c r="R4" s="8">
        <v>0</v>
      </c>
      <c r="S4" s="8">
        <v>0</v>
      </c>
      <c r="T4" s="68">
        <f t="shared" si="0"/>
        <v>135685</v>
      </c>
    </row>
    <row r="5" spans="1:20" x14ac:dyDescent="0.25">
      <c r="A5" s="7" t="s">
        <v>44</v>
      </c>
      <c r="B5" s="8">
        <v>20153</v>
      </c>
      <c r="C5" s="8">
        <v>795</v>
      </c>
      <c r="D5" s="8">
        <v>90</v>
      </c>
      <c r="E5" s="8">
        <v>2056</v>
      </c>
      <c r="F5" s="8">
        <v>26</v>
      </c>
      <c r="G5" s="8">
        <v>250</v>
      </c>
      <c r="H5" s="8">
        <v>150</v>
      </c>
      <c r="I5" s="8">
        <v>34850</v>
      </c>
      <c r="J5" s="8">
        <v>44331</v>
      </c>
      <c r="K5" s="8">
        <v>12283</v>
      </c>
      <c r="L5" s="8">
        <v>2354</v>
      </c>
      <c r="M5" s="8">
        <v>2756</v>
      </c>
      <c r="N5" s="8">
        <v>564</v>
      </c>
      <c r="O5" s="8">
        <v>1754</v>
      </c>
      <c r="P5" s="8">
        <v>364</v>
      </c>
      <c r="Q5" s="8">
        <v>0</v>
      </c>
      <c r="R5" s="8">
        <v>0</v>
      </c>
      <c r="S5" s="8">
        <v>0</v>
      </c>
      <c r="T5" s="68">
        <f t="shared" si="0"/>
        <v>122776</v>
      </c>
    </row>
    <row r="6" spans="1:20" x14ac:dyDescent="0.25">
      <c r="A6" s="7" t="s">
        <v>45</v>
      </c>
      <c r="B6" s="8">
        <v>13271</v>
      </c>
      <c r="C6" s="8">
        <v>858</v>
      </c>
      <c r="D6" s="8">
        <v>111</v>
      </c>
      <c r="E6" s="8">
        <v>2338</v>
      </c>
      <c r="F6" s="8">
        <v>19</v>
      </c>
      <c r="G6" s="8">
        <v>250</v>
      </c>
      <c r="H6" s="8">
        <v>173</v>
      </c>
      <c r="I6" s="8">
        <v>28504</v>
      </c>
      <c r="J6" s="8">
        <v>46833</v>
      </c>
      <c r="K6" s="8">
        <v>9333</v>
      </c>
      <c r="L6" s="8">
        <v>2616</v>
      </c>
      <c r="M6" s="8">
        <v>2552</v>
      </c>
      <c r="N6" s="8">
        <v>529</v>
      </c>
      <c r="O6" s="8">
        <v>1792</v>
      </c>
      <c r="P6" s="8">
        <v>498</v>
      </c>
      <c r="Q6" s="8">
        <v>0</v>
      </c>
      <c r="R6" s="8">
        <v>0</v>
      </c>
      <c r="S6" s="8">
        <v>0</v>
      </c>
      <c r="T6" s="68">
        <f t="shared" si="0"/>
        <v>109677</v>
      </c>
    </row>
    <row r="7" spans="1:20" x14ac:dyDescent="0.25">
      <c r="A7" s="81" t="s">
        <v>46</v>
      </c>
      <c r="B7" s="8">
        <v>22630</v>
      </c>
      <c r="C7" s="8">
        <v>678</v>
      </c>
      <c r="D7" s="8">
        <v>171</v>
      </c>
      <c r="E7" s="8">
        <v>2578</v>
      </c>
      <c r="F7" s="8">
        <v>14</v>
      </c>
      <c r="G7" s="8">
        <v>200</v>
      </c>
      <c r="H7" s="8">
        <v>265</v>
      </c>
      <c r="I7" s="8">
        <v>26093</v>
      </c>
      <c r="J7" s="8">
        <v>48987</v>
      </c>
      <c r="K7" s="8">
        <v>51277</v>
      </c>
      <c r="L7" s="8">
        <v>3454</v>
      </c>
      <c r="M7" s="8">
        <v>3813</v>
      </c>
      <c r="N7" s="8">
        <v>734</v>
      </c>
      <c r="O7" s="8">
        <v>2499</v>
      </c>
      <c r="P7" s="8">
        <v>612</v>
      </c>
      <c r="Q7" s="8">
        <v>0</v>
      </c>
      <c r="R7" s="8">
        <v>0</v>
      </c>
      <c r="S7" s="8">
        <v>0</v>
      </c>
      <c r="T7" s="68">
        <f t="shared" si="0"/>
        <v>164005</v>
      </c>
    </row>
    <row r="8" spans="1:20" x14ac:dyDescent="0.25">
      <c r="A8" s="81" t="s">
        <v>47</v>
      </c>
      <c r="B8" s="8">
        <v>20933</v>
      </c>
      <c r="C8" s="8">
        <v>495</v>
      </c>
      <c r="D8" s="8">
        <v>117</v>
      </c>
      <c r="E8" s="8">
        <v>2672</v>
      </c>
      <c r="F8" s="8">
        <v>34</v>
      </c>
      <c r="G8" s="8">
        <v>75</v>
      </c>
      <c r="H8" s="8">
        <v>236</v>
      </c>
      <c r="I8" s="8">
        <v>26102</v>
      </c>
      <c r="J8" s="8">
        <v>52816</v>
      </c>
      <c r="K8" s="8">
        <v>25971</v>
      </c>
      <c r="L8" s="8">
        <v>2220</v>
      </c>
      <c r="M8" s="8">
        <v>2662</v>
      </c>
      <c r="N8" s="8">
        <v>473</v>
      </c>
      <c r="O8" s="8">
        <v>2099</v>
      </c>
      <c r="P8" s="8">
        <v>668</v>
      </c>
      <c r="Q8" s="8">
        <v>0</v>
      </c>
      <c r="R8" s="8">
        <v>0</v>
      </c>
      <c r="S8" s="8">
        <v>0</v>
      </c>
      <c r="T8" s="67">
        <f t="shared" si="0"/>
        <v>137573</v>
      </c>
    </row>
    <row r="9" spans="1:20" x14ac:dyDescent="0.25">
      <c r="A9" s="7" t="s">
        <v>48</v>
      </c>
      <c r="B9" s="8">
        <v>22231</v>
      </c>
      <c r="C9" s="8">
        <v>546</v>
      </c>
      <c r="D9" s="8">
        <v>84</v>
      </c>
      <c r="E9" s="8">
        <v>2166</v>
      </c>
      <c r="F9" s="8">
        <v>25</v>
      </c>
      <c r="G9" s="8">
        <v>75</v>
      </c>
      <c r="H9" s="8">
        <v>227</v>
      </c>
      <c r="I9" s="8">
        <v>16573</v>
      </c>
      <c r="J9" s="8">
        <v>31310</v>
      </c>
      <c r="K9" s="8">
        <v>19997</v>
      </c>
      <c r="L9" s="8">
        <v>1856</v>
      </c>
      <c r="M9" s="8">
        <v>2671</v>
      </c>
      <c r="N9" s="8">
        <v>384</v>
      </c>
      <c r="O9" s="8">
        <v>1797</v>
      </c>
      <c r="P9" s="8">
        <v>718</v>
      </c>
      <c r="Q9" s="8">
        <v>0</v>
      </c>
      <c r="R9" s="8">
        <v>0</v>
      </c>
      <c r="S9" s="8">
        <v>0</v>
      </c>
      <c r="T9" s="67">
        <f t="shared" si="0"/>
        <v>100660</v>
      </c>
    </row>
    <row r="10" spans="1:20" x14ac:dyDescent="0.25">
      <c r="A10" s="7" t="s">
        <v>49</v>
      </c>
      <c r="B10" s="8">
        <v>23404</v>
      </c>
      <c r="C10" s="8">
        <v>603</v>
      </c>
      <c r="D10" s="8">
        <v>69</v>
      </c>
      <c r="E10" s="8">
        <v>2590</v>
      </c>
      <c r="F10" s="8">
        <v>32</v>
      </c>
      <c r="G10" s="8">
        <v>75</v>
      </c>
      <c r="H10" s="8">
        <v>264</v>
      </c>
      <c r="I10" s="8">
        <v>15392</v>
      </c>
      <c r="J10" s="8">
        <v>29958</v>
      </c>
      <c r="K10" s="8">
        <v>20639</v>
      </c>
      <c r="L10" s="8">
        <v>1756</v>
      </c>
      <c r="M10" s="8">
        <v>2981</v>
      </c>
      <c r="N10" s="8">
        <v>589</v>
      </c>
      <c r="O10" s="8">
        <v>1537</v>
      </c>
      <c r="P10" s="8">
        <v>794</v>
      </c>
      <c r="Q10" s="8">
        <v>0</v>
      </c>
      <c r="R10" s="8">
        <v>0</v>
      </c>
      <c r="S10" s="8">
        <v>0</v>
      </c>
      <c r="T10" s="67">
        <f t="shared" si="0"/>
        <v>100683</v>
      </c>
    </row>
    <row r="11" spans="1:20" x14ac:dyDescent="0.25">
      <c r="A11" s="7" t="s">
        <v>50</v>
      </c>
      <c r="B11" s="8">
        <v>21291</v>
      </c>
      <c r="C11" s="8">
        <v>600</v>
      </c>
      <c r="D11" s="8">
        <v>81</v>
      </c>
      <c r="E11" s="8">
        <v>2232</v>
      </c>
      <c r="F11" s="8">
        <v>34</v>
      </c>
      <c r="G11" s="8">
        <v>150</v>
      </c>
      <c r="H11" s="8">
        <v>219</v>
      </c>
      <c r="I11" s="8">
        <v>13891</v>
      </c>
      <c r="J11" s="8">
        <v>29367</v>
      </c>
      <c r="K11" s="8">
        <v>17901</v>
      </c>
      <c r="L11" s="8">
        <v>1684</v>
      </c>
      <c r="M11" s="8">
        <v>1824</v>
      </c>
      <c r="N11" s="8">
        <v>301</v>
      </c>
      <c r="O11" s="8">
        <v>1492</v>
      </c>
      <c r="P11" s="8">
        <v>738</v>
      </c>
      <c r="Q11" s="8">
        <v>0</v>
      </c>
      <c r="R11" s="8">
        <v>0</v>
      </c>
      <c r="S11" s="8">
        <v>0</v>
      </c>
      <c r="T11" s="67">
        <f t="shared" si="0"/>
        <v>91805</v>
      </c>
    </row>
    <row r="12" spans="1:20" x14ac:dyDescent="0.25">
      <c r="A12" s="7" t="s">
        <v>51</v>
      </c>
      <c r="B12" s="8">
        <v>20487</v>
      </c>
      <c r="C12" s="8">
        <v>555</v>
      </c>
      <c r="D12" s="8">
        <v>75</v>
      </c>
      <c r="E12" s="8">
        <v>1938</v>
      </c>
      <c r="F12" s="8">
        <v>22</v>
      </c>
      <c r="G12" s="8">
        <v>150</v>
      </c>
      <c r="H12" s="8">
        <v>212</v>
      </c>
      <c r="I12" s="8">
        <v>13199</v>
      </c>
      <c r="J12" s="8">
        <v>29018</v>
      </c>
      <c r="K12" s="8">
        <v>16572</v>
      </c>
      <c r="L12" s="8">
        <v>1662</v>
      </c>
      <c r="M12" s="8">
        <v>3205</v>
      </c>
      <c r="N12" s="8">
        <v>478</v>
      </c>
      <c r="O12" s="8">
        <v>1476</v>
      </c>
      <c r="P12" s="8">
        <v>964</v>
      </c>
      <c r="Q12" s="8">
        <v>0</v>
      </c>
      <c r="R12" s="8">
        <v>0</v>
      </c>
      <c r="S12" s="8">
        <v>0</v>
      </c>
      <c r="T12" s="67">
        <f t="shared" si="0"/>
        <v>90013</v>
      </c>
    </row>
    <row r="13" spans="1:20" x14ac:dyDescent="0.25">
      <c r="A13" s="7" t="s">
        <v>52</v>
      </c>
      <c r="B13" s="8">
        <v>22180</v>
      </c>
      <c r="C13" s="8">
        <v>465</v>
      </c>
      <c r="D13" s="8">
        <v>78</v>
      </c>
      <c r="E13" s="8">
        <v>2070</v>
      </c>
      <c r="F13" s="8">
        <v>18</v>
      </c>
      <c r="G13" s="8">
        <v>125</v>
      </c>
      <c r="H13" s="8">
        <v>211</v>
      </c>
      <c r="I13" s="8">
        <v>12224</v>
      </c>
      <c r="J13" s="8">
        <v>28592</v>
      </c>
      <c r="K13" s="8">
        <v>16877</v>
      </c>
      <c r="L13" s="8">
        <v>1634</v>
      </c>
      <c r="M13" s="8">
        <v>2715</v>
      </c>
      <c r="N13" s="8">
        <v>565</v>
      </c>
      <c r="O13" s="8">
        <v>1547</v>
      </c>
      <c r="P13" s="8">
        <v>928</v>
      </c>
      <c r="Q13" s="8">
        <v>0</v>
      </c>
      <c r="R13" s="8">
        <v>0</v>
      </c>
      <c r="S13" s="8">
        <v>0</v>
      </c>
      <c r="T13" s="67">
        <f t="shared" si="0"/>
        <v>90229</v>
      </c>
    </row>
    <row r="14" spans="1:20" x14ac:dyDescent="0.25">
      <c r="A14" s="7" t="s">
        <v>53</v>
      </c>
      <c r="B14" s="8">
        <v>25147</v>
      </c>
      <c r="C14" s="8">
        <v>1056</v>
      </c>
      <c r="D14" s="8">
        <v>138</v>
      </c>
      <c r="E14" s="8">
        <v>846</v>
      </c>
      <c r="F14" s="8">
        <v>24</v>
      </c>
      <c r="G14" s="8">
        <v>100</v>
      </c>
      <c r="H14" s="8">
        <v>304</v>
      </c>
      <c r="I14" s="8">
        <v>16951</v>
      </c>
      <c r="J14" s="8">
        <v>47833</v>
      </c>
      <c r="K14" s="8">
        <v>21383</v>
      </c>
      <c r="L14" s="8">
        <v>2412</v>
      </c>
      <c r="M14" s="8">
        <v>2098</v>
      </c>
      <c r="N14" s="8">
        <v>799</v>
      </c>
      <c r="O14" s="8">
        <v>1698</v>
      </c>
      <c r="P14" s="8">
        <v>826</v>
      </c>
      <c r="Q14" s="8">
        <v>1738</v>
      </c>
      <c r="R14" s="8">
        <v>0</v>
      </c>
      <c r="S14" s="8">
        <v>0</v>
      </c>
      <c r="T14" s="67">
        <f t="shared" si="0"/>
        <v>123353</v>
      </c>
    </row>
    <row r="15" spans="1:20" x14ac:dyDescent="0.25">
      <c r="A15" s="7" t="s">
        <v>54</v>
      </c>
      <c r="B15" s="8">
        <v>21849</v>
      </c>
      <c r="C15" s="8">
        <v>651</v>
      </c>
      <c r="D15" s="8">
        <v>114</v>
      </c>
      <c r="E15" s="8">
        <v>516</v>
      </c>
      <c r="F15" s="8">
        <v>21</v>
      </c>
      <c r="G15" s="8">
        <v>150</v>
      </c>
      <c r="H15" s="8">
        <v>396</v>
      </c>
      <c r="I15" s="8">
        <v>22243</v>
      </c>
      <c r="J15" s="8">
        <v>37421</v>
      </c>
      <c r="K15" s="8">
        <v>18055</v>
      </c>
      <c r="L15" s="8">
        <v>1846</v>
      </c>
      <c r="M15" s="8">
        <v>2164</v>
      </c>
      <c r="N15" s="8">
        <v>356</v>
      </c>
      <c r="O15" s="8">
        <v>1774</v>
      </c>
      <c r="P15" s="8">
        <v>1046</v>
      </c>
      <c r="Q15" s="8">
        <v>2188</v>
      </c>
      <c r="R15" s="8">
        <v>0</v>
      </c>
      <c r="S15" s="8">
        <v>0</v>
      </c>
      <c r="T15" s="67">
        <f t="shared" si="0"/>
        <v>110790</v>
      </c>
    </row>
    <row r="16" spans="1:20" x14ac:dyDescent="0.25">
      <c r="A16" s="7" t="s">
        <v>55</v>
      </c>
      <c r="B16" s="8">
        <v>20993</v>
      </c>
      <c r="C16" s="8">
        <v>540</v>
      </c>
      <c r="D16" s="8">
        <v>78</v>
      </c>
      <c r="E16" s="8">
        <v>512</v>
      </c>
      <c r="F16" s="8">
        <v>30</v>
      </c>
      <c r="G16" s="8">
        <v>75</v>
      </c>
      <c r="H16" s="8">
        <v>304</v>
      </c>
      <c r="I16" s="8">
        <v>14130</v>
      </c>
      <c r="J16" s="8">
        <v>31249</v>
      </c>
      <c r="K16" s="8">
        <v>22578</v>
      </c>
      <c r="L16" s="8">
        <v>1740</v>
      </c>
      <c r="M16" s="8">
        <v>2043</v>
      </c>
      <c r="N16" s="8">
        <v>449</v>
      </c>
      <c r="O16" s="8">
        <v>1718</v>
      </c>
      <c r="P16" s="8">
        <v>966</v>
      </c>
      <c r="Q16" s="8">
        <v>1806</v>
      </c>
      <c r="R16" s="8">
        <v>0</v>
      </c>
      <c r="S16" s="8">
        <v>0</v>
      </c>
      <c r="T16" s="67">
        <f t="shared" si="0"/>
        <v>99211</v>
      </c>
    </row>
    <row r="17" spans="1:20" x14ac:dyDescent="0.25">
      <c r="A17" s="7" t="s">
        <v>56</v>
      </c>
      <c r="B17" s="8">
        <v>23684</v>
      </c>
      <c r="C17" s="8">
        <v>843</v>
      </c>
      <c r="D17" s="8">
        <v>99</v>
      </c>
      <c r="E17" s="8">
        <v>514</v>
      </c>
      <c r="F17" s="8">
        <v>21</v>
      </c>
      <c r="G17" s="8">
        <v>175</v>
      </c>
      <c r="H17" s="8">
        <v>297</v>
      </c>
      <c r="I17" s="8">
        <v>12586</v>
      </c>
      <c r="J17" s="8">
        <v>32991</v>
      </c>
      <c r="K17" s="8">
        <v>29964</v>
      </c>
      <c r="L17" s="8">
        <v>1890</v>
      </c>
      <c r="M17" s="8">
        <v>1528</v>
      </c>
      <c r="N17" s="8">
        <v>300</v>
      </c>
      <c r="O17" s="8">
        <v>1732</v>
      </c>
      <c r="P17" s="8">
        <v>788</v>
      </c>
      <c r="Q17" s="8">
        <v>1468</v>
      </c>
      <c r="R17" s="8">
        <v>0</v>
      </c>
      <c r="S17" s="8">
        <v>0</v>
      </c>
      <c r="T17" s="67">
        <f t="shared" si="0"/>
        <v>108880</v>
      </c>
    </row>
    <row r="18" spans="1:20" x14ac:dyDescent="0.25">
      <c r="A18" s="81" t="s">
        <v>57</v>
      </c>
      <c r="B18" s="8">
        <v>31297</v>
      </c>
      <c r="C18" s="8">
        <v>825</v>
      </c>
      <c r="D18" s="8">
        <v>174</v>
      </c>
      <c r="E18" s="8">
        <v>718</v>
      </c>
      <c r="F18" s="8">
        <v>25</v>
      </c>
      <c r="G18" s="8">
        <v>250</v>
      </c>
      <c r="H18" s="8">
        <v>520</v>
      </c>
      <c r="I18" s="8">
        <v>15716</v>
      </c>
      <c r="J18" s="8">
        <v>69671</v>
      </c>
      <c r="K18" s="8">
        <v>39289</v>
      </c>
      <c r="L18" s="8">
        <v>2306</v>
      </c>
      <c r="M18" s="8">
        <v>2932</v>
      </c>
      <c r="N18" s="8">
        <v>398</v>
      </c>
      <c r="O18" s="8">
        <v>3217</v>
      </c>
      <c r="P18" s="8">
        <v>1160</v>
      </c>
      <c r="Q18" s="8">
        <v>3576</v>
      </c>
      <c r="R18" s="8">
        <v>0</v>
      </c>
      <c r="S18" s="8">
        <v>0</v>
      </c>
      <c r="T18" s="67">
        <f t="shared" si="0"/>
        <v>172074</v>
      </c>
    </row>
    <row r="19" spans="1:20" x14ac:dyDescent="0.25">
      <c r="A19" s="7" t="s">
        <v>58</v>
      </c>
      <c r="B19" s="8">
        <v>21574</v>
      </c>
      <c r="C19" s="8">
        <v>477</v>
      </c>
      <c r="D19" s="8">
        <v>147</v>
      </c>
      <c r="E19" s="8">
        <v>468</v>
      </c>
      <c r="F19" s="8">
        <v>27</v>
      </c>
      <c r="G19" s="8">
        <v>50</v>
      </c>
      <c r="H19" s="8">
        <v>488</v>
      </c>
      <c r="I19" s="8">
        <v>16586</v>
      </c>
      <c r="J19" s="8">
        <v>34120</v>
      </c>
      <c r="K19" s="8">
        <v>18298</v>
      </c>
      <c r="L19" s="8">
        <v>1358</v>
      </c>
      <c r="M19" s="8">
        <v>5693</v>
      </c>
      <c r="N19" s="8">
        <v>750</v>
      </c>
      <c r="O19" s="8">
        <v>2416</v>
      </c>
      <c r="P19" s="8">
        <v>1164</v>
      </c>
      <c r="Q19" s="8">
        <v>2660</v>
      </c>
      <c r="R19" s="8">
        <v>0</v>
      </c>
      <c r="S19" s="8">
        <v>0</v>
      </c>
      <c r="T19" s="67">
        <f t="shared" si="0"/>
        <v>106276</v>
      </c>
    </row>
    <row r="20" spans="1:20" x14ac:dyDescent="0.25">
      <c r="A20" s="7" t="s">
        <v>59</v>
      </c>
      <c r="B20" s="8">
        <v>23620</v>
      </c>
      <c r="C20" s="8">
        <v>495</v>
      </c>
      <c r="D20" s="8">
        <v>81</v>
      </c>
      <c r="E20" s="8">
        <v>608</v>
      </c>
      <c r="F20" s="8">
        <v>15</v>
      </c>
      <c r="G20" s="8">
        <v>175</v>
      </c>
      <c r="H20" s="8">
        <v>357</v>
      </c>
      <c r="I20" s="8">
        <v>13007</v>
      </c>
      <c r="J20" s="8">
        <v>31403</v>
      </c>
      <c r="K20" s="8">
        <v>20011</v>
      </c>
      <c r="L20" s="8">
        <v>1444</v>
      </c>
      <c r="M20" s="8">
        <v>3778</v>
      </c>
      <c r="N20" s="8">
        <v>688</v>
      </c>
      <c r="O20" s="8">
        <v>1555</v>
      </c>
      <c r="P20" s="8">
        <v>1054</v>
      </c>
      <c r="Q20" s="8">
        <v>2098</v>
      </c>
      <c r="R20" s="8">
        <v>0</v>
      </c>
      <c r="S20" s="8">
        <v>0</v>
      </c>
      <c r="T20" s="67">
        <f t="shared" si="0"/>
        <v>100389</v>
      </c>
    </row>
    <row r="21" spans="1:20" x14ac:dyDescent="0.25">
      <c r="A21" s="7" t="s">
        <v>60</v>
      </c>
      <c r="B21" s="8">
        <v>29767</v>
      </c>
      <c r="C21" s="8">
        <v>684</v>
      </c>
      <c r="D21" s="8">
        <v>159</v>
      </c>
      <c r="E21" s="8">
        <v>626</v>
      </c>
      <c r="F21" s="8">
        <v>20</v>
      </c>
      <c r="G21" s="8">
        <v>100</v>
      </c>
      <c r="H21" s="8">
        <v>397</v>
      </c>
      <c r="I21" s="8">
        <v>15781</v>
      </c>
      <c r="J21" s="8">
        <v>43262</v>
      </c>
      <c r="K21" s="8">
        <v>29031</v>
      </c>
      <c r="L21" s="8">
        <v>1662</v>
      </c>
      <c r="M21" s="8">
        <v>3040</v>
      </c>
      <c r="N21" s="8">
        <v>585</v>
      </c>
      <c r="O21" s="8">
        <v>2146</v>
      </c>
      <c r="P21" s="8">
        <v>1332</v>
      </c>
      <c r="Q21" s="8">
        <v>2548</v>
      </c>
      <c r="R21" s="8">
        <v>0</v>
      </c>
      <c r="S21" s="8">
        <v>0</v>
      </c>
      <c r="T21" s="70">
        <f t="shared" si="0"/>
        <v>131140</v>
      </c>
    </row>
    <row r="22" spans="1:20" x14ac:dyDescent="0.25">
      <c r="A22" s="7" t="s">
        <v>61</v>
      </c>
      <c r="B22" s="8">
        <v>23866</v>
      </c>
      <c r="C22" s="8">
        <v>822</v>
      </c>
      <c r="D22" s="8">
        <v>111</v>
      </c>
      <c r="E22" s="8">
        <v>628</v>
      </c>
      <c r="F22" s="8">
        <v>22</v>
      </c>
      <c r="G22" s="8">
        <v>200</v>
      </c>
      <c r="H22" s="8">
        <v>407</v>
      </c>
      <c r="I22" s="8">
        <v>13065</v>
      </c>
      <c r="J22" s="8">
        <v>52741</v>
      </c>
      <c r="K22" s="8">
        <v>17973</v>
      </c>
      <c r="L22" s="8">
        <v>1664</v>
      </c>
      <c r="M22" s="8">
        <v>2644</v>
      </c>
      <c r="N22" s="8">
        <v>552</v>
      </c>
      <c r="O22" s="8">
        <v>1793</v>
      </c>
      <c r="P22" s="8">
        <v>1510</v>
      </c>
      <c r="Q22" s="8">
        <v>2486</v>
      </c>
      <c r="R22" s="8">
        <v>0</v>
      </c>
      <c r="S22" s="8">
        <v>0</v>
      </c>
      <c r="T22" s="70">
        <f t="shared" si="0"/>
        <v>120484</v>
      </c>
    </row>
    <row r="23" spans="1:20" x14ac:dyDescent="0.25">
      <c r="A23" s="7" t="s">
        <v>62</v>
      </c>
      <c r="B23" s="8">
        <v>18703</v>
      </c>
      <c r="C23" s="8">
        <v>687</v>
      </c>
      <c r="D23" s="8">
        <v>129</v>
      </c>
      <c r="E23" s="8">
        <v>624</v>
      </c>
      <c r="F23" s="8">
        <v>19</v>
      </c>
      <c r="G23" s="8">
        <v>200</v>
      </c>
      <c r="H23" s="8">
        <v>468</v>
      </c>
      <c r="I23" s="8">
        <v>15543</v>
      </c>
      <c r="J23" s="8">
        <v>59760</v>
      </c>
      <c r="K23" s="8">
        <v>16278</v>
      </c>
      <c r="L23" s="8">
        <v>1542</v>
      </c>
      <c r="M23" s="8">
        <v>2669</v>
      </c>
      <c r="N23" s="8">
        <v>535</v>
      </c>
      <c r="O23" s="8">
        <v>1874</v>
      </c>
      <c r="P23" s="8">
        <v>1214</v>
      </c>
      <c r="Q23" s="8">
        <v>2578</v>
      </c>
      <c r="R23" s="8">
        <v>0</v>
      </c>
      <c r="S23" s="8">
        <v>0</v>
      </c>
      <c r="T23" s="70">
        <f t="shared" si="0"/>
        <v>122823</v>
      </c>
    </row>
    <row r="24" spans="1:20" x14ac:dyDescent="0.25">
      <c r="A24" s="7" t="s">
        <v>63</v>
      </c>
      <c r="B24" s="8">
        <v>18490</v>
      </c>
      <c r="C24" s="8">
        <v>603</v>
      </c>
      <c r="D24" s="8">
        <v>90</v>
      </c>
      <c r="E24" s="8">
        <v>486</v>
      </c>
      <c r="F24" s="8">
        <v>22</v>
      </c>
      <c r="G24" s="8">
        <v>200</v>
      </c>
      <c r="H24" s="8">
        <v>366</v>
      </c>
      <c r="I24" s="8">
        <v>12352</v>
      </c>
      <c r="J24" s="8">
        <v>35598</v>
      </c>
      <c r="K24" s="8">
        <v>13612</v>
      </c>
      <c r="L24" s="8">
        <v>1210</v>
      </c>
      <c r="M24" s="8">
        <v>2483</v>
      </c>
      <c r="N24" s="8">
        <v>500</v>
      </c>
      <c r="O24" s="8">
        <v>1505</v>
      </c>
      <c r="P24" s="8">
        <v>1250</v>
      </c>
      <c r="Q24" s="8">
        <v>1800</v>
      </c>
      <c r="R24" s="8">
        <v>0</v>
      </c>
      <c r="S24" s="8">
        <v>0</v>
      </c>
      <c r="T24" s="70">
        <f t="shared" si="0"/>
        <v>90567</v>
      </c>
    </row>
    <row r="25" spans="1:20" x14ac:dyDescent="0.25">
      <c r="A25" s="82" t="s">
        <v>64</v>
      </c>
      <c r="B25" s="8">
        <v>19801</v>
      </c>
      <c r="C25" s="8">
        <v>594</v>
      </c>
      <c r="D25" s="8">
        <v>57</v>
      </c>
      <c r="E25" s="8">
        <v>510</v>
      </c>
      <c r="F25" s="8">
        <v>21</v>
      </c>
      <c r="G25" s="8">
        <v>0</v>
      </c>
      <c r="H25" s="8">
        <v>306</v>
      </c>
      <c r="I25" s="8">
        <v>8802</v>
      </c>
      <c r="J25" s="8">
        <v>19623</v>
      </c>
      <c r="K25" s="8">
        <v>15470</v>
      </c>
      <c r="L25" s="8">
        <v>974</v>
      </c>
      <c r="M25" s="8">
        <v>2643</v>
      </c>
      <c r="N25" s="8">
        <v>454</v>
      </c>
      <c r="O25" s="8">
        <v>1444</v>
      </c>
      <c r="P25" s="8">
        <v>1046</v>
      </c>
      <c r="Q25" s="8">
        <v>1410</v>
      </c>
      <c r="R25" s="8">
        <v>0</v>
      </c>
      <c r="S25" s="8">
        <v>0</v>
      </c>
      <c r="T25" s="70">
        <f t="shared" si="0"/>
        <v>73155</v>
      </c>
    </row>
    <row r="26" spans="1:20" x14ac:dyDescent="0.25">
      <c r="A26" s="81" t="s">
        <v>65</v>
      </c>
      <c r="B26" s="8">
        <v>42318</v>
      </c>
      <c r="C26" s="8">
        <v>1380</v>
      </c>
      <c r="D26" s="8">
        <v>132</v>
      </c>
      <c r="E26" s="8">
        <v>516</v>
      </c>
      <c r="F26" s="8">
        <v>13</v>
      </c>
      <c r="G26" s="8">
        <v>75</v>
      </c>
      <c r="H26" s="8">
        <v>447</v>
      </c>
      <c r="I26" s="8">
        <v>12141</v>
      </c>
      <c r="J26" s="8">
        <v>54633</v>
      </c>
      <c r="K26" s="8">
        <v>42714</v>
      </c>
      <c r="L26" s="8">
        <v>2230</v>
      </c>
      <c r="M26" s="8">
        <v>2031</v>
      </c>
      <c r="N26" s="8">
        <v>405</v>
      </c>
      <c r="O26" s="8">
        <v>13650</v>
      </c>
      <c r="P26" s="8">
        <v>1184</v>
      </c>
      <c r="Q26" s="8">
        <v>2624</v>
      </c>
      <c r="R26" s="8">
        <v>1319</v>
      </c>
      <c r="S26" s="8">
        <v>655</v>
      </c>
      <c r="T26" s="70">
        <f t="shared" si="0"/>
        <v>178467</v>
      </c>
    </row>
    <row r="27" spans="1:20" x14ac:dyDescent="0.25">
      <c r="A27" s="7" t="s">
        <v>66</v>
      </c>
      <c r="B27" s="8">
        <v>17702</v>
      </c>
      <c r="C27" s="8">
        <v>894</v>
      </c>
      <c r="D27" s="8">
        <v>156</v>
      </c>
      <c r="E27" s="8">
        <v>598</v>
      </c>
      <c r="F27" s="8">
        <v>18</v>
      </c>
      <c r="G27" s="8">
        <v>50</v>
      </c>
      <c r="H27" s="8">
        <v>439</v>
      </c>
      <c r="I27" s="8">
        <v>10361</v>
      </c>
      <c r="J27" s="8">
        <v>28640</v>
      </c>
      <c r="K27" s="8">
        <v>23485</v>
      </c>
      <c r="L27" s="8">
        <v>1454</v>
      </c>
      <c r="M27" s="8">
        <v>2509</v>
      </c>
      <c r="N27" s="8">
        <v>378</v>
      </c>
      <c r="O27" s="8">
        <v>3618</v>
      </c>
      <c r="P27" s="8">
        <v>1238</v>
      </c>
      <c r="Q27" s="8">
        <v>2086</v>
      </c>
      <c r="R27" s="8">
        <v>478</v>
      </c>
      <c r="S27" s="8">
        <v>225</v>
      </c>
      <c r="T27" s="70">
        <f t="shared" si="0"/>
        <v>94329</v>
      </c>
    </row>
    <row r="28" spans="1:20" x14ac:dyDescent="0.25">
      <c r="A28" s="7" t="s">
        <v>67</v>
      </c>
      <c r="B28" s="8">
        <v>16648</v>
      </c>
      <c r="C28" s="8">
        <v>897</v>
      </c>
      <c r="D28" s="8">
        <v>117</v>
      </c>
      <c r="E28" s="8">
        <v>312</v>
      </c>
      <c r="F28" s="8">
        <v>17</v>
      </c>
      <c r="G28" s="8">
        <v>150</v>
      </c>
      <c r="H28" s="8">
        <v>477</v>
      </c>
      <c r="I28" s="8">
        <v>8852</v>
      </c>
      <c r="J28" s="8">
        <v>24993</v>
      </c>
      <c r="K28" s="8">
        <v>15970</v>
      </c>
      <c r="L28" s="8">
        <v>922</v>
      </c>
      <c r="M28" s="8">
        <v>2798</v>
      </c>
      <c r="N28" s="8">
        <v>482</v>
      </c>
      <c r="O28" s="8">
        <v>3051</v>
      </c>
      <c r="P28" s="8">
        <v>1276</v>
      </c>
      <c r="Q28" s="8">
        <v>2010</v>
      </c>
      <c r="R28" s="8">
        <v>318</v>
      </c>
      <c r="S28" s="8">
        <v>167</v>
      </c>
      <c r="T28" s="70">
        <f t="shared" si="0"/>
        <v>79457</v>
      </c>
    </row>
    <row r="29" spans="1:20" x14ac:dyDescent="0.25">
      <c r="A29" s="82" t="s">
        <v>68</v>
      </c>
      <c r="B29" s="8">
        <v>16450</v>
      </c>
      <c r="C29" s="8">
        <v>804</v>
      </c>
      <c r="D29" s="8">
        <v>111</v>
      </c>
      <c r="E29" s="8">
        <v>340</v>
      </c>
      <c r="F29" s="8">
        <v>6</v>
      </c>
      <c r="G29" s="8">
        <v>75</v>
      </c>
      <c r="H29" s="8">
        <v>342</v>
      </c>
      <c r="I29" s="8">
        <v>7298</v>
      </c>
      <c r="J29" s="8">
        <v>22342</v>
      </c>
      <c r="K29" s="8">
        <v>19013</v>
      </c>
      <c r="L29" s="8">
        <v>850</v>
      </c>
      <c r="M29" s="8">
        <v>2803</v>
      </c>
      <c r="N29" s="8">
        <v>379</v>
      </c>
      <c r="O29" s="8">
        <v>2561</v>
      </c>
      <c r="P29" s="8">
        <v>1138</v>
      </c>
      <c r="Q29" s="8">
        <v>1502</v>
      </c>
      <c r="R29" s="8">
        <v>247</v>
      </c>
      <c r="S29" s="8">
        <v>138</v>
      </c>
      <c r="T29" s="70">
        <f t="shared" si="0"/>
        <v>76399</v>
      </c>
    </row>
    <row r="30" spans="1:20" x14ac:dyDescent="0.25">
      <c r="A30" s="7" t="s">
        <v>69</v>
      </c>
      <c r="B30" s="8">
        <v>24499</v>
      </c>
      <c r="C30" s="8">
        <v>5166</v>
      </c>
      <c r="D30" s="8">
        <v>201</v>
      </c>
      <c r="E30" s="8">
        <v>564</v>
      </c>
      <c r="F30" s="8">
        <v>16</v>
      </c>
      <c r="G30" s="8">
        <v>100</v>
      </c>
      <c r="H30" s="8">
        <v>363</v>
      </c>
      <c r="I30" s="8">
        <v>9273</v>
      </c>
      <c r="J30" s="8">
        <v>18467</v>
      </c>
      <c r="K30" s="8">
        <v>20280</v>
      </c>
      <c r="L30" s="8">
        <v>1250</v>
      </c>
      <c r="M30" s="8">
        <v>2959</v>
      </c>
      <c r="N30" s="8">
        <v>445</v>
      </c>
      <c r="O30" s="8">
        <v>2559</v>
      </c>
      <c r="P30" s="8">
        <v>1042</v>
      </c>
      <c r="Q30" s="8">
        <v>1252</v>
      </c>
      <c r="R30" s="8">
        <v>225</v>
      </c>
      <c r="S30" s="8">
        <v>128</v>
      </c>
      <c r="T30" s="70">
        <f t="shared" si="0"/>
        <v>88789</v>
      </c>
    </row>
    <row r="31" spans="1:20" x14ac:dyDescent="0.25">
      <c r="A31" s="81" t="s">
        <v>70</v>
      </c>
      <c r="B31" s="8">
        <v>28019</v>
      </c>
      <c r="C31" s="8">
        <v>495</v>
      </c>
      <c r="D31" s="8">
        <v>195</v>
      </c>
      <c r="E31" s="8">
        <v>548</v>
      </c>
      <c r="F31" s="8">
        <v>21</v>
      </c>
      <c r="G31" s="8">
        <v>25</v>
      </c>
      <c r="H31" s="8">
        <v>591</v>
      </c>
      <c r="I31" s="8">
        <v>10614</v>
      </c>
      <c r="J31" s="8">
        <v>92362</v>
      </c>
      <c r="K31" s="8">
        <v>32103</v>
      </c>
      <c r="L31" s="8">
        <v>2514</v>
      </c>
      <c r="M31" s="8">
        <v>2345</v>
      </c>
      <c r="N31" s="8">
        <v>415</v>
      </c>
      <c r="O31" s="8">
        <v>2873</v>
      </c>
      <c r="P31" s="8">
        <v>1260</v>
      </c>
      <c r="Q31" s="8">
        <v>2278</v>
      </c>
      <c r="R31" s="8">
        <v>238</v>
      </c>
      <c r="S31" s="8">
        <v>135</v>
      </c>
      <c r="T31" s="70">
        <f t="shared" si="0"/>
        <v>177031</v>
      </c>
    </row>
    <row r="32" spans="1:20" x14ac:dyDescent="0.25">
      <c r="A32" s="7" t="s">
        <v>71</v>
      </c>
      <c r="B32" s="8">
        <v>22604</v>
      </c>
      <c r="C32" s="8">
        <v>342</v>
      </c>
      <c r="D32" s="8">
        <v>183</v>
      </c>
      <c r="E32" s="8">
        <v>848</v>
      </c>
      <c r="F32" s="8">
        <v>24</v>
      </c>
      <c r="G32" s="8">
        <v>150</v>
      </c>
      <c r="H32" s="8">
        <v>462</v>
      </c>
      <c r="I32" s="8">
        <v>11319</v>
      </c>
      <c r="J32" s="8">
        <v>28209</v>
      </c>
      <c r="K32" s="8">
        <v>38285</v>
      </c>
      <c r="L32" s="8">
        <v>1754</v>
      </c>
      <c r="M32" s="8">
        <v>1880</v>
      </c>
      <c r="N32" s="8">
        <v>418</v>
      </c>
      <c r="O32" s="8">
        <v>3619</v>
      </c>
      <c r="P32" s="8">
        <v>1250</v>
      </c>
      <c r="Q32" s="8">
        <v>2148</v>
      </c>
      <c r="R32" s="8">
        <v>366</v>
      </c>
      <c r="S32" s="8">
        <v>179</v>
      </c>
      <c r="T32" s="70">
        <f t="shared" si="0"/>
        <v>114040</v>
      </c>
    </row>
    <row r="33" spans="1:20" x14ac:dyDescent="0.25">
      <c r="A33" s="7" t="s">
        <v>72</v>
      </c>
      <c r="B33" s="8">
        <v>18781</v>
      </c>
      <c r="C33" s="8">
        <v>273</v>
      </c>
      <c r="D33" s="8">
        <v>114</v>
      </c>
      <c r="E33" s="8">
        <v>606</v>
      </c>
      <c r="F33" s="8">
        <v>18</v>
      </c>
      <c r="G33" s="8">
        <v>100</v>
      </c>
      <c r="H33" s="8">
        <v>427</v>
      </c>
      <c r="I33" s="8">
        <v>6428</v>
      </c>
      <c r="J33" s="8">
        <v>23697</v>
      </c>
      <c r="K33" s="8">
        <v>22117</v>
      </c>
      <c r="L33" s="8">
        <v>1164</v>
      </c>
      <c r="M33" s="8">
        <v>1369</v>
      </c>
      <c r="N33" s="8">
        <v>509</v>
      </c>
      <c r="O33" s="8">
        <v>2447</v>
      </c>
      <c r="P33" s="8">
        <v>1124</v>
      </c>
      <c r="Q33" s="8">
        <v>1764</v>
      </c>
      <c r="R33" s="8">
        <v>228</v>
      </c>
      <c r="S33" s="8">
        <v>97</v>
      </c>
      <c r="T33" s="70">
        <f t="shared" si="0"/>
        <v>81263</v>
      </c>
    </row>
    <row r="34" spans="1:20" x14ac:dyDescent="0.25">
      <c r="A34" s="7" t="s">
        <v>73</v>
      </c>
      <c r="B34" s="8">
        <v>37802</v>
      </c>
      <c r="C34" s="8">
        <v>348</v>
      </c>
      <c r="D34" s="8">
        <v>132</v>
      </c>
      <c r="E34" s="8">
        <v>424</v>
      </c>
      <c r="F34" s="8">
        <v>17</v>
      </c>
      <c r="G34" s="8">
        <v>125</v>
      </c>
      <c r="H34" s="8">
        <v>444</v>
      </c>
      <c r="I34" s="8">
        <v>7596</v>
      </c>
      <c r="J34" s="8">
        <v>24392</v>
      </c>
      <c r="K34" s="8">
        <v>23292</v>
      </c>
      <c r="L34" s="8">
        <v>1120</v>
      </c>
      <c r="M34" s="8">
        <v>1215</v>
      </c>
      <c r="N34" s="8">
        <v>457</v>
      </c>
      <c r="O34" s="8">
        <v>2509</v>
      </c>
      <c r="P34" s="8">
        <v>1348</v>
      </c>
      <c r="Q34" s="8">
        <v>1588</v>
      </c>
      <c r="R34" s="8">
        <v>275</v>
      </c>
      <c r="S34" s="8">
        <v>141</v>
      </c>
      <c r="T34" s="71">
        <f t="shared" si="0"/>
        <v>103225</v>
      </c>
    </row>
    <row r="35" spans="1:20" x14ac:dyDescent="0.25">
      <c r="A35" s="7" t="s">
        <v>74</v>
      </c>
      <c r="B35" s="8">
        <v>17991</v>
      </c>
      <c r="C35" s="8">
        <v>375</v>
      </c>
      <c r="D35" s="8">
        <v>123</v>
      </c>
      <c r="E35" s="8">
        <v>400</v>
      </c>
      <c r="F35" s="8">
        <v>22</v>
      </c>
      <c r="G35" s="8">
        <v>100</v>
      </c>
      <c r="H35" s="8">
        <v>359</v>
      </c>
      <c r="I35" s="8">
        <v>7498</v>
      </c>
      <c r="J35" s="8">
        <v>21781</v>
      </c>
      <c r="K35" s="8">
        <v>24337</v>
      </c>
      <c r="L35" s="8">
        <v>1142</v>
      </c>
      <c r="M35" s="8">
        <v>1223</v>
      </c>
      <c r="N35" s="8">
        <v>447</v>
      </c>
      <c r="O35" s="8">
        <v>1976</v>
      </c>
      <c r="P35" s="8">
        <v>1120</v>
      </c>
      <c r="Q35" s="8">
        <v>1376</v>
      </c>
      <c r="R35" s="8">
        <v>169</v>
      </c>
      <c r="S35" s="8">
        <v>111</v>
      </c>
      <c r="T35" s="71">
        <f t="shared" si="0"/>
        <v>80550</v>
      </c>
    </row>
    <row r="36" spans="1:20" x14ac:dyDescent="0.25">
      <c r="A36" s="7" t="s">
        <v>75</v>
      </c>
      <c r="B36" s="8">
        <v>21270</v>
      </c>
      <c r="C36" s="8">
        <v>2963</v>
      </c>
      <c r="D36" s="8">
        <v>306</v>
      </c>
      <c r="E36" s="8">
        <v>1770</v>
      </c>
      <c r="F36" s="8">
        <v>26</v>
      </c>
      <c r="G36" s="8">
        <v>75</v>
      </c>
      <c r="H36" s="8">
        <v>572</v>
      </c>
      <c r="I36" s="8">
        <v>9480</v>
      </c>
      <c r="J36" s="8">
        <v>37972</v>
      </c>
      <c r="K36" s="8">
        <v>39290</v>
      </c>
      <c r="L36" s="8">
        <v>2254</v>
      </c>
      <c r="M36" s="8">
        <v>1466</v>
      </c>
      <c r="N36" s="8">
        <v>561</v>
      </c>
      <c r="O36" s="8">
        <v>4191</v>
      </c>
      <c r="P36" s="8">
        <v>1184</v>
      </c>
      <c r="Q36" s="8">
        <v>2594</v>
      </c>
      <c r="R36" s="8">
        <v>366</v>
      </c>
      <c r="S36" s="8">
        <v>220</v>
      </c>
      <c r="T36" s="71">
        <f t="shared" si="0"/>
        <v>126560</v>
      </c>
    </row>
    <row r="37" spans="1:20" x14ac:dyDescent="0.25">
      <c r="A37" s="81" t="s">
        <v>76</v>
      </c>
      <c r="B37" s="8">
        <v>27173</v>
      </c>
      <c r="C37" s="8">
        <v>855</v>
      </c>
      <c r="D37" s="8">
        <v>291</v>
      </c>
      <c r="E37" s="8">
        <v>2468</v>
      </c>
      <c r="F37" s="8">
        <v>57</v>
      </c>
      <c r="G37" s="8">
        <v>125</v>
      </c>
      <c r="H37" s="8">
        <v>877</v>
      </c>
      <c r="I37" s="8">
        <v>14131</v>
      </c>
      <c r="J37" s="8">
        <v>129087</v>
      </c>
      <c r="K37" s="8">
        <v>45869</v>
      </c>
      <c r="L37" s="8">
        <v>4216</v>
      </c>
      <c r="M37" s="8">
        <v>1906</v>
      </c>
      <c r="N37" s="8">
        <v>705</v>
      </c>
      <c r="O37" s="8">
        <v>7173</v>
      </c>
      <c r="P37" s="8">
        <v>2544</v>
      </c>
      <c r="Q37" s="8">
        <v>5606</v>
      </c>
      <c r="R37" s="8">
        <v>509</v>
      </c>
      <c r="S37" s="8">
        <v>276</v>
      </c>
      <c r="T37" s="71">
        <f t="shared" si="0"/>
        <v>243868</v>
      </c>
    </row>
    <row r="38" spans="1:20" x14ac:dyDescent="0.25">
      <c r="A38" s="7" t="s">
        <v>77</v>
      </c>
      <c r="B38" s="8">
        <v>19290</v>
      </c>
      <c r="C38" s="8">
        <v>387</v>
      </c>
      <c r="D38" s="8">
        <v>189</v>
      </c>
      <c r="E38" s="8">
        <v>680</v>
      </c>
      <c r="F38" s="8">
        <v>24</v>
      </c>
      <c r="G38" s="8">
        <v>150</v>
      </c>
      <c r="H38" s="8">
        <v>732</v>
      </c>
      <c r="I38" s="8">
        <v>12580</v>
      </c>
      <c r="J38" s="8">
        <v>60090</v>
      </c>
      <c r="K38" s="8">
        <v>17882</v>
      </c>
      <c r="L38" s="8">
        <v>1894</v>
      </c>
      <c r="M38" s="8">
        <v>1519</v>
      </c>
      <c r="N38" s="8">
        <v>811</v>
      </c>
      <c r="O38" s="8">
        <v>3986</v>
      </c>
      <c r="P38" s="8">
        <v>1888</v>
      </c>
      <c r="Q38" s="8">
        <v>3334</v>
      </c>
      <c r="R38" s="8">
        <v>312</v>
      </c>
      <c r="S38" s="8">
        <v>184</v>
      </c>
      <c r="T38" s="71">
        <f t="shared" si="0"/>
        <v>125932</v>
      </c>
    </row>
    <row r="39" spans="1:20" x14ac:dyDescent="0.25">
      <c r="A39" s="82" t="s">
        <v>78</v>
      </c>
      <c r="B39" s="8">
        <v>15294</v>
      </c>
      <c r="C39" s="8">
        <v>321</v>
      </c>
      <c r="D39" s="8">
        <v>126</v>
      </c>
      <c r="E39" s="8">
        <v>516</v>
      </c>
      <c r="F39" s="8">
        <v>24</v>
      </c>
      <c r="G39" s="8">
        <v>0</v>
      </c>
      <c r="H39" s="8">
        <v>411</v>
      </c>
      <c r="I39" s="8">
        <v>7854</v>
      </c>
      <c r="J39" s="8">
        <v>19670</v>
      </c>
      <c r="K39" s="8">
        <v>14155</v>
      </c>
      <c r="L39" s="8">
        <v>1060</v>
      </c>
      <c r="M39" s="8">
        <v>1313</v>
      </c>
      <c r="N39" s="8">
        <v>467</v>
      </c>
      <c r="O39" s="8">
        <v>2634</v>
      </c>
      <c r="P39" s="8">
        <v>2280</v>
      </c>
      <c r="Q39" s="8">
        <v>1898</v>
      </c>
      <c r="R39" s="8">
        <v>171</v>
      </c>
      <c r="S39" s="8">
        <v>123</v>
      </c>
      <c r="T39" s="71">
        <f t="shared" si="0"/>
        <v>68317</v>
      </c>
    </row>
    <row r="40" spans="1:20" x14ac:dyDescent="0.25">
      <c r="A40" s="7" t="s">
        <v>79</v>
      </c>
      <c r="B40" s="8">
        <v>19762</v>
      </c>
      <c r="C40" s="8">
        <v>423</v>
      </c>
      <c r="D40" s="8">
        <v>120</v>
      </c>
      <c r="E40" s="8">
        <v>540</v>
      </c>
      <c r="F40" s="8">
        <v>16</v>
      </c>
      <c r="G40" s="8">
        <v>125</v>
      </c>
      <c r="H40" s="8">
        <v>624</v>
      </c>
      <c r="I40" s="8">
        <v>8318</v>
      </c>
      <c r="J40" s="8">
        <v>23949</v>
      </c>
      <c r="K40" s="8">
        <v>13002</v>
      </c>
      <c r="L40" s="8">
        <v>1042</v>
      </c>
      <c r="M40" s="8">
        <v>1130</v>
      </c>
      <c r="N40" s="8">
        <v>1640</v>
      </c>
      <c r="O40" s="8">
        <v>6105</v>
      </c>
      <c r="P40" s="8">
        <v>1236</v>
      </c>
      <c r="Q40" s="8">
        <v>2604</v>
      </c>
      <c r="R40" s="8">
        <v>405</v>
      </c>
      <c r="S40" s="8">
        <v>262</v>
      </c>
      <c r="T40" s="71">
        <f t="shared" si="0"/>
        <v>81303</v>
      </c>
    </row>
    <row r="41" spans="1:20" x14ac:dyDescent="0.25">
      <c r="A41" s="82" t="s">
        <v>80</v>
      </c>
      <c r="B41" s="8">
        <v>18827</v>
      </c>
      <c r="C41" s="8">
        <v>486</v>
      </c>
      <c r="D41" s="8">
        <v>471</v>
      </c>
      <c r="E41" s="8">
        <v>810</v>
      </c>
      <c r="F41" s="8">
        <v>17</v>
      </c>
      <c r="G41" s="8">
        <v>100</v>
      </c>
      <c r="H41" s="8">
        <v>458</v>
      </c>
      <c r="I41" s="8">
        <v>8150</v>
      </c>
      <c r="J41" s="8">
        <v>24180</v>
      </c>
      <c r="K41" s="8">
        <v>12875</v>
      </c>
      <c r="L41" s="8">
        <v>1361</v>
      </c>
      <c r="M41" s="8">
        <v>1288</v>
      </c>
      <c r="N41" s="8">
        <v>426</v>
      </c>
      <c r="O41" s="8">
        <v>2360</v>
      </c>
      <c r="P41" s="8">
        <v>1984</v>
      </c>
      <c r="Q41" s="8">
        <v>2142</v>
      </c>
      <c r="R41" s="8">
        <v>228</v>
      </c>
      <c r="S41" s="8">
        <v>102</v>
      </c>
      <c r="T41" s="71">
        <f t="shared" si="0"/>
        <v>76265</v>
      </c>
    </row>
    <row r="42" spans="1:20" x14ac:dyDescent="0.25">
      <c r="A42" s="81" t="s">
        <v>81</v>
      </c>
      <c r="B42" s="8">
        <v>25757</v>
      </c>
      <c r="C42" s="8">
        <v>300</v>
      </c>
      <c r="D42" s="8">
        <v>180</v>
      </c>
      <c r="E42" s="8">
        <v>610</v>
      </c>
      <c r="F42" s="8">
        <v>19</v>
      </c>
      <c r="G42" s="8">
        <v>75</v>
      </c>
      <c r="H42" s="8">
        <v>597</v>
      </c>
      <c r="I42" s="8">
        <v>11239</v>
      </c>
      <c r="J42" s="8">
        <v>78048</v>
      </c>
      <c r="K42" s="8">
        <v>13438</v>
      </c>
      <c r="L42" s="8">
        <v>1672</v>
      </c>
      <c r="M42" s="8">
        <v>1009</v>
      </c>
      <c r="N42" s="8">
        <v>242</v>
      </c>
      <c r="O42" s="8">
        <v>2511</v>
      </c>
      <c r="P42" s="8">
        <v>1020</v>
      </c>
      <c r="Q42" s="8">
        <v>2236</v>
      </c>
      <c r="R42" s="8">
        <v>196</v>
      </c>
      <c r="S42" s="8">
        <v>102</v>
      </c>
      <c r="T42" s="71">
        <f t="shared" si="0"/>
        <v>139251</v>
      </c>
    </row>
    <row r="43" spans="1:20" x14ac:dyDescent="0.25">
      <c r="A43" s="7" t="s">
        <v>82</v>
      </c>
      <c r="B43" s="8">
        <v>24223</v>
      </c>
      <c r="C43" s="8">
        <v>390</v>
      </c>
      <c r="D43" s="8">
        <v>186</v>
      </c>
      <c r="E43" s="8">
        <v>796</v>
      </c>
      <c r="F43" s="8">
        <v>21</v>
      </c>
      <c r="G43" s="8">
        <v>0</v>
      </c>
      <c r="H43" s="8">
        <v>464</v>
      </c>
      <c r="I43" s="8">
        <v>11090</v>
      </c>
      <c r="J43" s="8">
        <v>26611</v>
      </c>
      <c r="K43" s="8">
        <v>21420</v>
      </c>
      <c r="L43" s="8">
        <v>1734</v>
      </c>
      <c r="M43" s="8">
        <v>931</v>
      </c>
      <c r="N43" s="8">
        <v>213</v>
      </c>
      <c r="O43" s="8">
        <v>3323</v>
      </c>
      <c r="P43" s="8">
        <v>1623</v>
      </c>
      <c r="Q43" s="8">
        <v>2056</v>
      </c>
      <c r="R43" s="8">
        <v>261</v>
      </c>
      <c r="S43" s="8">
        <v>126</v>
      </c>
      <c r="T43" s="71">
        <f t="shared" si="0"/>
        <v>95468</v>
      </c>
    </row>
    <row r="44" spans="1:20" x14ac:dyDescent="0.25">
      <c r="A44" s="81" t="s">
        <v>83</v>
      </c>
      <c r="B44" s="8">
        <v>50753</v>
      </c>
      <c r="C44" s="8">
        <v>1856</v>
      </c>
      <c r="D44" s="8">
        <v>525</v>
      </c>
      <c r="E44" s="8">
        <v>934</v>
      </c>
      <c r="F44" s="8">
        <v>20</v>
      </c>
      <c r="G44" s="8">
        <v>75</v>
      </c>
      <c r="H44" s="8">
        <v>622</v>
      </c>
      <c r="I44" s="8">
        <v>10492</v>
      </c>
      <c r="J44" s="8">
        <v>33309</v>
      </c>
      <c r="K44" s="8">
        <v>25731</v>
      </c>
      <c r="L44" s="8">
        <v>1852</v>
      </c>
      <c r="M44" s="8">
        <v>1124</v>
      </c>
      <c r="N44" s="8">
        <v>398</v>
      </c>
      <c r="O44" s="8">
        <v>7465</v>
      </c>
      <c r="P44" s="8">
        <v>1336</v>
      </c>
      <c r="Q44" s="8">
        <v>2212</v>
      </c>
      <c r="R44" s="8">
        <v>677</v>
      </c>
      <c r="S44" s="8">
        <v>362</v>
      </c>
      <c r="T44" s="71">
        <f t="shared" si="0"/>
        <v>139743</v>
      </c>
    </row>
    <row r="45" spans="1:20" x14ac:dyDescent="0.25">
      <c r="A45" s="7" t="s">
        <v>84</v>
      </c>
      <c r="B45" s="8">
        <v>20347</v>
      </c>
      <c r="C45" s="8">
        <v>276</v>
      </c>
      <c r="D45" s="8">
        <v>111</v>
      </c>
      <c r="E45" s="8">
        <v>660</v>
      </c>
      <c r="F45" s="8">
        <v>24</v>
      </c>
      <c r="G45" s="8">
        <v>75</v>
      </c>
      <c r="H45" s="8">
        <v>661</v>
      </c>
      <c r="I45" s="8">
        <v>7144</v>
      </c>
      <c r="J45" s="8">
        <v>64536</v>
      </c>
      <c r="K45" s="8">
        <v>26447</v>
      </c>
      <c r="L45" s="8">
        <v>1594</v>
      </c>
      <c r="M45" s="8">
        <v>1492</v>
      </c>
      <c r="N45" s="8">
        <v>300</v>
      </c>
      <c r="O45" s="8">
        <v>2914</v>
      </c>
      <c r="P45" s="8">
        <v>1054</v>
      </c>
      <c r="Q45" s="8">
        <v>3002</v>
      </c>
      <c r="R45" s="8">
        <v>235</v>
      </c>
      <c r="S45" s="8">
        <v>122</v>
      </c>
      <c r="T45" s="71">
        <f t="shared" si="0"/>
        <v>130994</v>
      </c>
    </row>
    <row r="46" spans="1:20" x14ac:dyDescent="0.25">
      <c r="A46" s="82" t="s">
        <v>85</v>
      </c>
      <c r="B46" s="8">
        <v>14814</v>
      </c>
      <c r="C46" s="8">
        <v>303</v>
      </c>
      <c r="D46" s="8">
        <v>69</v>
      </c>
      <c r="E46" s="8">
        <v>476</v>
      </c>
      <c r="F46" s="8">
        <v>12</v>
      </c>
      <c r="G46" s="8">
        <v>25</v>
      </c>
      <c r="H46" s="8">
        <v>519</v>
      </c>
      <c r="I46" s="8">
        <v>4890</v>
      </c>
      <c r="J46" s="8">
        <v>20514</v>
      </c>
      <c r="K46" s="8">
        <v>10905</v>
      </c>
      <c r="L46" s="8">
        <v>1102</v>
      </c>
      <c r="M46" s="8">
        <v>1219</v>
      </c>
      <c r="N46" s="8">
        <v>204</v>
      </c>
      <c r="O46" s="8">
        <v>1931</v>
      </c>
      <c r="P46" s="8">
        <v>982</v>
      </c>
      <c r="Q46" s="8">
        <v>1704</v>
      </c>
      <c r="R46" s="8">
        <v>140</v>
      </c>
      <c r="S46" s="8">
        <v>68</v>
      </c>
      <c r="T46" s="68">
        <f t="shared" si="0"/>
        <v>59877</v>
      </c>
    </row>
    <row r="47" spans="1:20" x14ac:dyDescent="0.25">
      <c r="A47" s="82" t="s">
        <v>86</v>
      </c>
      <c r="B47" s="8">
        <v>16250</v>
      </c>
      <c r="C47" s="8">
        <v>1253</v>
      </c>
      <c r="D47" s="8">
        <v>194</v>
      </c>
      <c r="E47" s="8">
        <v>498</v>
      </c>
      <c r="F47" s="8">
        <v>7</v>
      </c>
      <c r="G47" s="8">
        <v>25</v>
      </c>
      <c r="H47" s="8">
        <v>510</v>
      </c>
      <c r="I47" s="8">
        <v>6031</v>
      </c>
      <c r="J47" s="8">
        <v>19698</v>
      </c>
      <c r="K47" s="8">
        <v>9584</v>
      </c>
      <c r="L47" s="8">
        <v>1072</v>
      </c>
      <c r="M47" s="8">
        <v>1044</v>
      </c>
      <c r="N47" s="8">
        <v>242</v>
      </c>
      <c r="O47" s="8">
        <v>4240</v>
      </c>
      <c r="P47" s="8">
        <v>976</v>
      </c>
      <c r="Q47" s="8">
        <v>1540</v>
      </c>
      <c r="R47" s="8">
        <v>313</v>
      </c>
      <c r="S47" s="8">
        <v>166</v>
      </c>
      <c r="T47" s="68">
        <f t="shared" si="0"/>
        <v>63643</v>
      </c>
    </row>
    <row r="48" spans="1:20" x14ac:dyDescent="0.25">
      <c r="A48" s="82" t="s">
        <v>87</v>
      </c>
      <c r="B48" s="8">
        <v>17901</v>
      </c>
      <c r="C48" s="8">
        <v>735</v>
      </c>
      <c r="D48" s="8">
        <v>135</v>
      </c>
      <c r="E48" s="8">
        <v>432</v>
      </c>
      <c r="F48" s="8">
        <v>13</v>
      </c>
      <c r="G48" s="8">
        <v>25</v>
      </c>
      <c r="H48" s="8">
        <v>542</v>
      </c>
      <c r="I48" s="8">
        <v>7747</v>
      </c>
      <c r="J48" s="8">
        <v>20349</v>
      </c>
      <c r="K48" s="8">
        <v>9780</v>
      </c>
      <c r="L48" s="8">
        <v>1104</v>
      </c>
      <c r="M48" s="8">
        <v>1144</v>
      </c>
      <c r="N48" s="8">
        <v>261</v>
      </c>
      <c r="O48" s="8">
        <v>2645</v>
      </c>
      <c r="P48" s="8">
        <v>958</v>
      </c>
      <c r="Q48" s="8">
        <v>1528</v>
      </c>
      <c r="R48" s="8">
        <v>224</v>
      </c>
      <c r="S48" s="8">
        <v>112</v>
      </c>
      <c r="T48" s="68">
        <f t="shared" si="0"/>
        <v>65635</v>
      </c>
    </row>
    <row r="49" spans="1:20" x14ac:dyDescent="0.25">
      <c r="A49" s="7" t="s">
        <v>88</v>
      </c>
      <c r="B49" s="8">
        <v>21362</v>
      </c>
      <c r="C49" s="8">
        <v>363</v>
      </c>
      <c r="D49" s="8">
        <v>81</v>
      </c>
      <c r="E49" s="8">
        <v>494</v>
      </c>
      <c r="F49" s="8">
        <v>20</v>
      </c>
      <c r="G49" s="8">
        <v>125</v>
      </c>
      <c r="H49" s="8">
        <v>602</v>
      </c>
      <c r="I49" s="8">
        <v>7036</v>
      </c>
      <c r="J49" s="8">
        <v>73615</v>
      </c>
      <c r="K49" s="8">
        <v>10902</v>
      </c>
      <c r="L49" s="8">
        <v>1890</v>
      </c>
      <c r="M49" s="8">
        <v>981</v>
      </c>
      <c r="N49" s="8">
        <v>323</v>
      </c>
      <c r="O49" s="8">
        <v>1891</v>
      </c>
      <c r="P49" s="8">
        <v>1096</v>
      </c>
      <c r="Q49" s="8">
        <v>2116</v>
      </c>
      <c r="R49" s="8">
        <v>177</v>
      </c>
      <c r="S49" s="8">
        <v>100</v>
      </c>
      <c r="T49" s="68">
        <f t="shared" si="0"/>
        <v>123174</v>
      </c>
    </row>
    <row r="50" spans="1:20" x14ac:dyDescent="0.25">
      <c r="A50" s="82" t="s">
        <v>89</v>
      </c>
      <c r="B50" s="8">
        <v>17904</v>
      </c>
      <c r="C50" s="8">
        <v>324</v>
      </c>
      <c r="D50" s="8">
        <v>108</v>
      </c>
      <c r="E50" s="8">
        <v>578</v>
      </c>
      <c r="F50" s="8">
        <v>12</v>
      </c>
      <c r="G50" s="8">
        <v>25</v>
      </c>
      <c r="H50" s="8">
        <v>557</v>
      </c>
      <c r="I50" s="8">
        <v>5266</v>
      </c>
      <c r="J50" s="8">
        <v>18898</v>
      </c>
      <c r="K50" s="8">
        <v>8631</v>
      </c>
      <c r="L50" s="8">
        <v>1192</v>
      </c>
      <c r="M50" s="8">
        <v>1006</v>
      </c>
      <c r="N50" s="8">
        <v>442</v>
      </c>
      <c r="O50" s="8">
        <v>1731</v>
      </c>
      <c r="P50" s="8">
        <v>1090</v>
      </c>
      <c r="Q50" s="8">
        <v>2028</v>
      </c>
      <c r="R50" s="8">
        <v>133</v>
      </c>
      <c r="S50" s="8">
        <v>79</v>
      </c>
      <c r="T50" s="68">
        <f t="shared" si="0"/>
        <v>60004</v>
      </c>
    </row>
    <row r="51" spans="1:20" x14ac:dyDescent="0.25">
      <c r="A51" s="82" t="s">
        <v>90</v>
      </c>
      <c r="B51" s="8">
        <v>18100</v>
      </c>
      <c r="C51" s="8">
        <v>366</v>
      </c>
      <c r="D51" s="8">
        <v>90</v>
      </c>
      <c r="E51" s="8">
        <v>487</v>
      </c>
      <c r="F51" s="8">
        <v>18</v>
      </c>
      <c r="G51" s="8">
        <v>0</v>
      </c>
      <c r="H51" s="8">
        <v>508</v>
      </c>
      <c r="I51" s="8">
        <v>7337</v>
      </c>
      <c r="J51" s="8">
        <v>20401</v>
      </c>
      <c r="K51" s="8">
        <v>9337</v>
      </c>
      <c r="L51" s="8">
        <v>962</v>
      </c>
      <c r="M51" s="8">
        <v>1047</v>
      </c>
      <c r="N51" s="8">
        <v>402</v>
      </c>
      <c r="O51" s="8">
        <v>1939</v>
      </c>
      <c r="P51" s="8">
        <v>1501</v>
      </c>
      <c r="Q51" s="8">
        <v>2102</v>
      </c>
      <c r="R51" s="8">
        <v>126</v>
      </c>
      <c r="S51" s="8">
        <v>87</v>
      </c>
      <c r="T51" s="68">
        <f t="shared" si="0"/>
        <v>64810</v>
      </c>
    </row>
    <row r="52" spans="1:20" x14ac:dyDescent="0.25">
      <c r="A52" s="82" t="s">
        <v>91</v>
      </c>
      <c r="B52" s="8">
        <v>17245</v>
      </c>
      <c r="C52" s="8">
        <v>522</v>
      </c>
      <c r="D52" s="8">
        <v>75</v>
      </c>
      <c r="E52" s="8">
        <v>442</v>
      </c>
      <c r="F52" s="8">
        <v>7</v>
      </c>
      <c r="G52" s="8">
        <v>100</v>
      </c>
      <c r="H52" s="8">
        <v>475</v>
      </c>
      <c r="I52" s="8">
        <v>7766</v>
      </c>
      <c r="J52" s="8">
        <v>17777</v>
      </c>
      <c r="K52" s="8">
        <v>8906</v>
      </c>
      <c r="L52" s="8">
        <v>830</v>
      </c>
      <c r="M52" s="8">
        <v>983</v>
      </c>
      <c r="N52" s="8">
        <v>384</v>
      </c>
      <c r="O52" s="8">
        <v>2327</v>
      </c>
      <c r="P52" s="8">
        <v>800</v>
      </c>
      <c r="Q52" s="8">
        <v>1376</v>
      </c>
      <c r="R52" s="8">
        <v>118</v>
      </c>
      <c r="S52" s="8">
        <v>63</v>
      </c>
      <c r="T52" s="68">
        <f t="shared" si="0"/>
        <v>60196</v>
      </c>
    </row>
    <row r="53" spans="1:20" ht="42.75" customHeight="1" thickBot="1" x14ac:dyDescent="0.3">
      <c r="A53" s="62" t="s">
        <v>137</v>
      </c>
      <c r="B53" s="63">
        <f>SUM(B2:B52)</f>
        <v>1100255</v>
      </c>
      <c r="C53" s="63">
        <f t="shared" ref="C53:S53" si="1">SUM(C2:C52)</f>
        <v>39603</v>
      </c>
      <c r="D53" s="63">
        <f t="shared" si="1"/>
        <v>7364</v>
      </c>
      <c r="E53" s="63">
        <f t="shared" si="1"/>
        <v>51923</v>
      </c>
      <c r="F53" s="63">
        <f t="shared" si="1"/>
        <v>1066</v>
      </c>
      <c r="G53" s="63">
        <f t="shared" si="1"/>
        <v>6150</v>
      </c>
      <c r="H53" s="63">
        <f t="shared" si="1"/>
        <v>20953</v>
      </c>
      <c r="I53" s="63">
        <f t="shared" si="1"/>
        <v>758072</v>
      </c>
      <c r="J53" s="63">
        <f t="shared" si="1"/>
        <v>2153896</v>
      </c>
      <c r="K53" s="63">
        <f t="shared" si="1"/>
        <v>1063473</v>
      </c>
      <c r="L53" s="63">
        <f t="shared" si="1"/>
        <v>91809</v>
      </c>
      <c r="M53" s="63">
        <f t="shared" si="1"/>
        <v>109686</v>
      </c>
      <c r="N53" s="63">
        <f t="shared" si="1"/>
        <v>25109</v>
      </c>
      <c r="O53" s="63">
        <f t="shared" si="1"/>
        <v>141799</v>
      </c>
      <c r="P53" s="63">
        <f t="shared" si="1"/>
        <v>55692</v>
      </c>
      <c r="Q53" s="63">
        <f t="shared" si="1"/>
        <v>85062</v>
      </c>
      <c r="R53" s="63">
        <f t="shared" si="1"/>
        <v>8454</v>
      </c>
      <c r="S53" s="65">
        <f t="shared" si="1"/>
        <v>4530</v>
      </c>
      <c r="T53" s="69">
        <f>SUM(T2:T52)</f>
        <v>5724896</v>
      </c>
    </row>
    <row r="54" spans="1:20" x14ac:dyDescent="0.25">
      <c r="A54" s="79" t="s">
        <v>145</v>
      </c>
      <c r="B54" s="80">
        <f>MAX(B2:B52)</f>
        <v>50753</v>
      </c>
      <c r="C54" s="80">
        <f>MAX(C2:C52)</f>
        <v>5166</v>
      </c>
      <c r="D54" s="80">
        <f t="shared" ref="D54:S54" si="2">MAX(D2:D52)</f>
        <v>525</v>
      </c>
      <c r="E54" s="80">
        <f t="shared" si="2"/>
        <v>2672</v>
      </c>
      <c r="F54" s="80">
        <f t="shared" si="2"/>
        <v>57</v>
      </c>
      <c r="G54" s="80">
        <f t="shared" si="2"/>
        <v>600</v>
      </c>
      <c r="H54" s="80">
        <f t="shared" si="2"/>
        <v>877</v>
      </c>
      <c r="I54" s="80">
        <f t="shared" si="2"/>
        <v>63147</v>
      </c>
      <c r="J54" s="80">
        <f t="shared" si="2"/>
        <v>132165</v>
      </c>
      <c r="K54" s="80">
        <f t="shared" si="2"/>
        <v>51277</v>
      </c>
      <c r="L54" s="80">
        <f t="shared" si="2"/>
        <v>5068</v>
      </c>
      <c r="M54" s="80">
        <f t="shared" si="2"/>
        <v>5693</v>
      </c>
      <c r="N54" s="80">
        <f t="shared" si="2"/>
        <v>1640</v>
      </c>
      <c r="O54" s="80">
        <f t="shared" si="2"/>
        <v>13650</v>
      </c>
      <c r="P54" s="80">
        <f t="shared" si="2"/>
        <v>2544</v>
      </c>
      <c r="Q54" s="80">
        <f t="shared" si="2"/>
        <v>5606</v>
      </c>
      <c r="R54" s="80">
        <f t="shared" si="2"/>
        <v>1319</v>
      </c>
      <c r="S54" s="80">
        <f t="shared" si="2"/>
        <v>655</v>
      </c>
    </row>
    <row r="55" spans="1:20" x14ac:dyDescent="0.25">
      <c r="A55" s="79" t="s">
        <v>144</v>
      </c>
      <c r="B55" s="80">
        <f>MIN(B2:B52)</f>
        <v>1968</v>
      </c>
      <c r="C55" s="80">
        <f t="shared" ref="C55:S55" si="3">MIN(C2:C52)</f>
        <v>273</v>
      </c>
      <c r="D55" s="80">
        <f t="shared" si="3"/>
        <v>57</v>
      </c>
      <c r="E55" s="80">
        <f t="shared" si="3"/>
        <v>312</v>
      </c>
      <c r="F55" s="80">
        <f t="shared" si="3"/>
        <v>6</v>
      </c>
      <c r="G55" s="80">
        <f t="shared" si="3"/>
        <v>0</v>
      </c>
      <c r="H55" s="80">
        <f t="shared" si="3"/>
        <v>17</v>
      </c>
      <c r="I55" s="80">
        <f t="shared" si="3"/>
        <v>4890</v>
      </c>
      <c r="J55" s="80">
        <f t="shared" si="3"/>
        <v>17777</v>
      </c>
      <c r="K55" s="80">
        <f t="shared" si="3"/>
        <v>8631</v>
      </c>
      <c r="L55" s="80">
        <f t="shared" si="3"/>
        <v>830</v>
      </c>
      <c r="M55" s="80">
        <f t="shared" si="3"/>
        <v>931</v>
      </c>
      <c r="N55" s="80">
        <f t="shared" si="3"/>
        <v>204</v>
      </c>
      <c r="O55" s="80">
        <f t="shared" si="3"/>
        <v>828</v>
      </c>
      <c r="P55" s="80">
        <f t="shared" si="3"/>
        <v>16</v>
      </c>
      <c r="Q55" s="80">
        <f t="shared" si="3"/>
        <v>0</v>
      </c>
      <c r="R55" s="80">
        <f t="shared" si="3"/>
        <v>0</v>
      </c>
      <c r="S55" s="80">
        <f t="shared" si="3"/>
        <v>0</v>
      </c>
    </row>
    <row r="59" spans="1:20" x14ac:dyDescent="0.25">
      <c r="M59" s="14" t="s">
        <v>139</v>
      </c>
      <c r="N59" s="74" t="s">
        <v>140</v>
      </c>
      <c r="O59" s="73" t="s">
        <v>141</v>
      </c>
      <c r="P59" s="76" t="s">
        <v>142</v>
      </c>
      <c r="Q59" s="75" t="s">
        <v>143</v>
      </c>
    </row>
    <row r="60" spans="1:20" x14ac:dyDescent="0.25">
      <c r="M60" s="14"/>
      <c r="N60" s="72">
        <f>SUM(T34:T45)</f>
        <v>1411476</v>
      </c>
      <c r="O60" s="72">
        <f>SUM(T46:T52,T2:T7)</f>
        <v>1453540</v>
      </c>
      <c r="P60" s="72">
        <f>SUM(T8:T20)</f>
        <v>1431936</v>
      </c>
      <c r="Q60" s="72">
        <f>SUM(T21:T33)</f>
        <v>1427944</v>
      </c>
    </row>
    <row r="61" spans="1:20" x14ac:dyDescent="0.25">
      <c r="N61" s="77">
        <f>N60/$T$53</f>
        <v>0.24655050502227463</v>
      </c>
      <c r="O61" s="77">
        <f>O60/$T$53</f>
        <v>0.25389806207833293</v>
      </c>
      <c r="P61" s="77">
        <f>P60/$T$53</f>
        <v>0.25012436907150803</v>
      </c>
      <c r="Q61" s="77">
        <f>Q60/$T$53</f>
        <v>0.24942706382788438</v>
      </c>
    </row>
  </sheetData>
  <conditionalFormatting sqref="B2:S52">
    <cfRule type="cellIs" dxfId="2" priority="22" operator="equal">
      <formula>0</formula>
    </cfRule>
  </conditionalFormatting>
  <conditionalFormatting sqref="B2:B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2">
    <cfRule type="top10" dxfId="1" priority="2" rank="10"/>
    <cfRule type="top10" dxfId="0" priority="1" bottom="1" rank="10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1.5703125" style="3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>
        <v>1</v>
      </c>
      <c r="B2" s="3">
        <v>21.563676005715823</v>
      </c>
    </row>
    <row r="3" spans="1:2" x14ac:dyDescent="0.25">
      <c r="A3">
        <v>2</v>
      </c>
      <c r="B3" s="3">
        <v>37.527772894619645</v>
      </c>
    </row>
    <row r="4" spans="1:2" x14ac:dyDescent="0.25">
      <c r="A4">
        <v>3</v>
      </c>
      <c r="B4" s="3">
        <v>53.126101940852131</v>
      </c>
    </row>
    <row r="5" spans="1:2" x14ac:dyDescent="0.25">
      <c r="A5">
        <v>4</v>
      </c>
      <c r="B5" s="3">
        <v>69.726329482376855</v>
      </c>
    </row>
    <row r="6" spans="1:2" x14ac:dyDescent="0.25">
      <c r="A6">
        <v>5</v>
      </c>
      <c r="B6" s="3">
        <v>85.617036230891856</v>
      </c>
    </row>
    <row r="7" spans="1:2" x14ac:dyDescent="0.25">
      <c r="A7">
        <v>6</v>
      </c>
      <c r="B7" s="3">
        <v>101.04855627379725</v>
      </c>
    </row>
    <row r="8" spans="1:2" x14ac:dyDescent="0.25">
      <c r="A8">
        <v>7</v>
      </c>
      <c r="B8" s="3">
        <v>117.50999918004568</v>
      </c>
    </row>
    <row r="9" spans="1:2" x14ac:dyDescent="0.25">
      <c r="A9">
        <v>8</v>
      </c>
      <c r="B9" s="3">
        <v>133.32912823964173</v>
      </c>
    </row>
    <row r="10" spans="1:2" x14ac:dyDescent="0.25">
      <c r="A10">
        <v>9</v>
      </c>
      <c r="B10" s="3">
        <v>149.92651019887808</v>
      </c>
    </row>
    <row r="11" spans="1:2" x14ac:dyDescent="0.25">
      <c r="A11">
        <v>10</v>
      </c>
      <c r="B11" s="3">
        <v>165.36030268063885</v>
      </c>
    </row>
    <row r="12" spans="1:2" x14ac:dyDescent="0.25">
      <c r="A12">
        <v>11</v>
      </c>
      <c r="B12" s="3">
        <v>181.18650471172941</v>
      </c>
    </row>
    <row r="13" spans="1:2" x14ac:dyDescent="0.25">
      <c r="A13">
        <v>12</v>
      </c>
      <c r="B13" s="3">
        <v>197.99412395160559</v>
      </c>
    </row>
    <row r="14" spans="1:2" x14ac:dyDescent="0.25">
      <c r="A14">
        <v>13</v>
      </c>
      <c r="B14" s="3">
        <v>213.84623095513913</v>
      </c>
    </row>
    <row r="15" spans="1:2" x14ac:dyDescent="0.25">
      <c r="A15">
        <v>14</v>
      </c>
      <c r="B15" s="3">
        <v>229.25131162271143</v>
      </c>
    </row>
    <row r="16" spans="1:2" x14ac:dyDescent="0.25">
      <c r="A16">
        <v>15</v>
      </c>
      <c r="B16" s="3">
        <v>245.59909751090888</v>
      </c>
    </row>
    <row r="17" spans="1:2" x14ac:dyDescent="0.25">
      <c r="A17">
        <v>16</v>
      </c>
      <c r="B17" s="3">
        <v>261.20033160518238</v>
      </c>
    </row>
    <row r="18" spans="1:2" x14ac:dyDescent="0.25">
      <c r="A18">
        <v>17</v>
      </c>
      <c r="B18" s="3">
        <v>277.23698150076854</v>
      </c>
    </row>
    <row r="19" spans="1:2" x14ac:dyDescent="0.25">
      <c r="A19">
        <v>18</v>
      </c>
      <c r="B19" s="3">
        <v>293.68709216628781</v>
      </c>
    </row>
    <row r="20" spans="1:2" x14ac:dyDescent="0.25">
      <c r="A20">
        <v>19</v>
      </c>
      <c r="B20" s="3">
        <v>309.83032491213976</v>
      </c>
    </row>
    <row r="21" spans="1:2" x14ac:dyDescent="0.25">
      <c r="A21">
        <v>20</v>
      </c>
      <c r="B21" s="3">
        <v>325.34494820514021</v>
      </c>
    </row>
    <row r="22" spans="1:2" x14ac:dyDescent="0.25">
      <c r="A22">
        <v>21</v>
      </c>
      <c r="B22" s="3">
        <v>341.04887570406498</v>
      </c>
    </row>
    <row r="23" spans="1:2" x14ac:dyDescent="0.25">
      <c r="A23">
        <v>22</v>
      </c>
      <c r="B23" s="3">
        <v>357.04341947683315</v>
      </c>
    </row>
    <row r="24" spans="1:2" x14ac:dyDescent="0.25">
      <c r="A24">
        <v>23</v>
      </c>
      <c r="B24" s="3">
        <v>373.14130142074657</v>
      </c>
    </row>
    <row r="25" spans="1:2" x14ac:dyDescent="0.25">
      <c r="A25">
        <v>24</v>
      </c>
      <c r="B25" s="3">
        <v>389.12385697523541</v>
      </c>
    </row>
    <row r="26" spans="1:2" x14ac:dyDescent="0.25">
      <c r="A26">
        <v>25</v>
      </c>
      <c r="B26" s="3">
        <v>405.59865181561821</v>
      </c>
    </row>
    <row r="27" spans="1:2" x14ac:dyDescent="0.25">
      <c r="A27">
        <v>26</v>
      </c>
      <c r="B27" s="3">
        <v>421.2804360784823</v>
      </c>
    </row>
    <row r="28" spans="1:2" x14ac:dyDescent="0.25">
      <c r="A28">
        <v>27</v>
      </c>
      <c r="B28" s="3">
        <v>437.85434788715582</v>
      </c>
    </row>
    <row r="29" spans="1:2" x14ac:dyDescent="0.25">
      <c r="A29">
        <v>28</v>
      </c>
      <c r="B29" s="3">
        <v>453.2346289933522</v>
      </c>
    </row>
    <row r="30" spans="1:2" x14ac:dyDescent="0.25">
      <c r="A30">
        <v>29</v>
      </c>
      <c r="B30" s="3">
        <v>469.88144637022589</v>
      </c>
    </row>
    <row r="31" spans="1:2" x14ac:dyDescent="0.25">
      <c r="A31">
        <v>30</v>
      </c>
      <c r="B31" s="3">
        <v>485.20374235321867</v>
      </c>
    </row>
    <row r="32" spans="1:2" x14ac:dyDescent="0.25">
      <c r="A32">
        <v>31</v>
      </c>
      <c r="B32" s="3">
        <v>501.29903800073015</v>
      </c>
    </row>
    <row r="33" spans="1:2" x14ac:dyDescent="0.25">
      <c r="A33">
        <v>32</v>
      </c>
      <c r="B33" s="3">
        <v>517.85515668462176</v>
      </c>
    </row>
    <row r="34" spans="1:2" x14ac:dyDescent="0.25">
      <c r="A34">
        <v>33</v>
      </c>
      <c r="B34" s="3">
        <v>533.44204987168894</v>
      </c>
    </row>
    <row r="35" spans="1:2" x14ac:dyDescent="0.25">
      <c r="A35">
        <v>34</v>
      </c>
      <c r="B35" s="3">
        <v>549.22145782504447</v>
      </c>
    </row>
    <row r="36" spans="1:2" x14ac:dyDescent="0.25">
      <c r="A36">
        <v>35</v>
      </c>
      <c r="B36" s="3">
        <v>565.79285614014975</v>
      </c>
    </row>
    <row r="37" spans="1:2" x14ac:dyDescent="0.25">
      <c r="A37">
        <v>36</v>
      </c>
      <c r="B37" s="3">
        <v>581.45863618786439</v>
      </c>
    </row>
    <row r="38" spans="1:2" x14ac:dyDescent="0.25">
      <c r="A38">
        <v>37</v>
      </c>
      <c r="B38" s="3">
        <v>597.77212063326328</v>
      </c>
    </row>
    <row r="39" spans="1:2" x14ac:dyDescent="0.25">
      <c r="A39">
        <v>38</v>
      </c>
      <c r="B39" s="3">
        <v>613.34470573939461</v>
      </c>
    </row>
    <row r="40" spans="1:2" x14ac:dyDescent="0.25">
      <c r="A40">
        <v>39</v>
      </c>
      <c r="B40" s="3">
        <v>629.58964212556771</v>
      </c>
    </row>
    <row r="41" spans="1:2" x14ac:dyDescent="0.25">
      <c r="A41">
        <v>40</v>
      </c>
      <c r="B41" s="3">
        <v>645.35245974280872</v>
      </c>
    </row>
    <row r="42" spans="1:2" x14ac:dyDescent="0.25">
      <c r="A42">
        <v>41</v>
      </c>
      <c r="B42" s="3">
        <v>661.02740917025915</v>
      </c>
    </row>
    <row r="43" spans="1:2" x14ac:dyDescent="0.25">
      <c r="A43">
        <v>42</v>
      </c>
      <c r="B43" s="3">
        <v>677.01115513394177</v>
      </c>
    </row>
    <row r="44" spans="1:2" x14ac:dyDescent="0.25">
      <c r="A44">
        <v>43</v>
      </c>
      <c r="B44" s="3">
        <v>693.91043851589563</v>
      </c>
    </row>
    <row r="45" spans="1:2" x14ac:dyDescent="0.25">
      <c r="A45">
        <v>44</v>
      </c>
      <c r="B45" s="3">
        <v>709.12146569311824</v>
      </c>
    </row>
    <row r="46" spans="1:2" x14ac:dyDescent="0.25">
      <c r="A46">
        <v>45</v>
      </c>
      <c r="B46" s="3">
        <v>725.25122346957323</v>
      </c>
    </row>
    <row r="47" spans="1:2" x14ac:dyDescent="0.25">
      <c r="A47">
        <v>46</v>
      </c>
      <c r="B47" s="3">
        <v>741.34070440285643</v>
      </c>
    </row>
    <row r="48" spans="1:2" x14ac:dyDescent="0.25">
      <c r="A48">
        <v>47</v>
      </c>
      <c r="B48" s="3">
        <v>757.16485138071391</v>
      </c>
    </row>
    <row r="49" spans="1:2" x14ac:dyDescent="0.25">
      <c r="A49">
        <v>48</v>
      </c>
      <c r="B49" s="3">
        <v>773.31105402212813</v>
      </c>
    </row>
    <row r="50" spans="1:2" x14ac:dyDescent="0.25">
      <c r="A50">
        <v>49</v>
      </c>
      <c r="B50" s="3">
        <v>789.16494725897178</v>
      </c>
    </row>
    <row r="51" spans="1:2" x14ac:dyDescent="0.25">
      <c r="A51">
        <v>50</v>
      </c>
      <c r="B51" s="3">
        <v>805.7194566560986</v>
      </c>
    </row>
    <row r="52" spans="1:2" x14ac:dyDescent="0.25">
      <c r="A52">
        <v>51</v>
      </c>
      <c r="B52" s="3">
        <v>821.14253632545069</v>
      </c>
    </row>
    <row r="53" spans="1:2" x14ac:dyDescent="0.25">
      <c r="A53">
        <v>52</v>
      </c>
      <c r="B53" s="3">
        <v>837.35494550061469</v>
      </c>
    </row>
    <row r="54" spans="1:2" x14ac:dyDescent="0.25">
      <c r="A54">
        <v>53</v>
      </c>
      <c r="B54" s="3">
        <v>853.63862829580785</v>
      </c>
    </row>
    <row r="55" spans="1:2" x14ac:dyDescent="0.25">
      <c r="A55">
        <v>54</v>
      </c>
      <c r="B55" s="3">
        <v>869.58963719781445</v>
      </c>
    </row>
    <row r="56" spans="1:2" x14ac:dyDescent="0.25">
      <c r="A56">
        <v>55</v>
      </c>
      <c r="B56" s="3">
        <v>885.26614249511294</v>
      </c>
    </row>
    <row r="57" spans="1:2" x14ac:dyDescent="0.25">
      <c r="A57">
        <v>56</v>
      </c>
      <c r="B57" s="3">
        <v>901.16377943212717</v>
      </c>
    </row>
    <row r="58" spans="1:2" x14ac:dyDescent="0.25">
      <c r="A58">
        <v>57</v>
      </c>
      <c r="B58" s="3">
        <v>917.48008956782871</v>
      </c>
    </row>
    <row r="59" spans="1:2" x14ac:dyDescent="0.25">
      <c r="A59">
        <v>58</v>
      </c>
      <c r="B59" s="3">
        <v>933.62881189159464</v>
      </c>
    </row>
    <row r="60" spans="1:2" x14ac:dyDescent="0.25">
      <c r="A60">
        <v>59</v>
      </c>
      <c r="B60" s="3">
        <v>949.35967270004664</v>
      </c>
    </row>
    <row r="61" spans="1:2" x14ac:dyDescent="0.25">
      <c r="A61">
        <v>60</v>
      </c>
      <c r="B61" s="3">
        <v>965.1349771107017</v>
      </c>
    </row>
    <row r="62" spans="1:2" x14ac:dyDescent="0.25">
      <c r="A62">
        <v>61</v>
      </c>
      <c r="B62" s="3">
        <v>981.88475805228325</v>
      </c>
    </row>
    <row r="63" spans="1:2" x14ac:dyDescent="0.25">
      <c r="A63">
        <v>62</v>
      </c>
      <c r="B63" s="3">
        <v>997.94952683634529</v>
      </c>
    </row>
    <row r="64" spans="1:2" x14ac:dyDescent="0.25">
      <c r="A64">
        <v>63</v>
      </c>
      <c r="B64" s="3">
        <v>1013.8534413171504</v>
      </c>
    </row>
    <row r="65" spans="1:2" x14ac:dyDescent="0.25">
      <c r="A65">
        <v>64</v>
      </c>
      <c r="B65" s="3">
        <v>1029.9463892438343</v>
      </c>
    </row>
    <row r="66" spans="1:2" x14ac:dyDescent="0.25">
      <c r="A66">
        <v>65</v>
      </c>
      <c r="B66" s="3">
        <v>1045.0254725265277</v>
      </c>
    </row>
    <row r="67" spans="1:2" x14ac:dyDescent="0.25">
      <c r="A67">
        <v>66</v>
      </c>
      <c r="B67" s="3">
        <v>1061.083994058326</v>
      </c>
    </row>
    <row r="68" spans="1:2" x14ac:dyDescent="0.25">
      <c r="A68">
        <v>67</v>
      </c>
      <c r="B68" s="3">
        <v>1077.4923632120563</v>
      </c>
    </row>
    <row r="69" spans="1:2" x14ac:dyDescent="0.25">
      <c r="A69">
        <v>68</v>
      </c>
      <c r="B69" s="3">
        <v>1093.9584315521879</v>
      </c>
    </row>
    <row r="70" spans="1:2" x14ac:dyDescent="0.25">
      <c r="A70">
        <v>69</v>
      </c>
      <c r="B70" s="3">
        <v>1109.3898313362151</v>
      </c>
    </row>
    <row r="71" spans="1:2" x14ac:dyDescent="0.25">
      <c r="A71">
        <v>70</v>
      </c>
      <c r="B71" s="3">
        <v>1125.5469818939853</v>
      </c>
    </row>
    <row r="72" spans="1:2" x14ac:dyDescent="0.25">
      <c r="A72">
        <v>71</v>
      </c>
      <c r="B72" s="3">
        <v>1141.8464172492802</v>
      </c>
    </row>
    <row r="73" spans="1:2" x14ac:dyDescent="0.25">
      <c r="A73">
        <v>72</v>
      </c>
      <c r="B73" s="3">
        <v>1157.6048800631484</v>
      </c>
    </row>
    <row r="74" spans="1:2" x14ac:dyDescent="0.25">
      <c r="A74">
        <v>73</v>
      </c>
      <c r="B74" s="3">
        <v>1173.7170497123525</v>
      </c>
    </row>
    <row r="75" spans="1:2" x14ac:dyDescent="0.25">
      <c r="A75">
        <v>74</v>
      </c>
      <c r="B75" s="3">
        <v>1189.1077660228191</v>
      </c>
    </row>
    <row r="76" spans="1:2" x14ac:dyDescent="0.25">
      <c r="A76">
        <v>75</v>
      </c>
      <c r="B76" s="3">
        <v>1205.4471598995501</v>
      </c>
    </row>
    <row r="77" spans="1:2" x14ac:dyDescent="0.25">
      <c r="A77">
        <v>76</v>
      </c>
      <c r="B77" s="3">
        <v>1221.4912020443487</v>
      </c>
    </row>
    <row r="78" spans="1:2" x14ac:dyDescent="0.25">
      <c r="A78">
        <v>77</v>
      </c>
      <c r="B78" s="3">
        <v>1237.8024934535317</v>
      </c>
    </row>
    <row r="79" spans="1:2" x14ac:dyDescent="0.25">
      <c r="A79">
        <v>78</v>
      </c>
      <c r="B79" s="3">
        <v>1253.3749441618168</v>
      </c>
    </row>
    <row r="80" spans="1:2" x14ac:dyDescent="0.25">
      <c r="A80">
        <v>79</v>
      </c>
      <c r="B80" s="3">
        <v>1269.1871655864918</v>
      </c>
    </row>
    <row r="81" spans="1:2" x14ac:dyDescent="0.25">
      <c r="A81">
        <v>80</v>
      </c>
      <c r="B81" s="3">
        <v>1285.4034254115536</v>
      </c>
    </row>
    <row r="82" spans="1:2" x14ac:dyDescent="0.25">
      <c r="A82">
        <v>81</v>
      </c>
      <c r="B82" s="3">
        <v>1301.0482255634774</v>
      </c>
    </row>
    <row r="83" spans="1:2" x14ac:dyDescent="0.25">
      <c r="A83">
        <v>82</v>
      </c>
      <c r="B83" s="3">
        <v>1317.7752661495551</v>
      </c>
    </row>
    <row r="84" spans="1:2" x14ac:dyDescent="0.25">
      <c r="A84">
        <v>83</v>
      </c>
      <c r="B84" s="3">
        <v>1333.6610149788085</v>
      </c>
    </row>
    <row r="85" spans="1:2" x14ac:dyDescent="0.25">
      <c r="A85">
        <v>84</v>
      </c>
      <c r="B85" s="3">
        <v>1349.4039120862089</v>
      </c>
    </row>
    <row r="86" spans="1:2" x14ac:dyDescent="0.25">
      <c r="A86">
        <v>85</v>
      </c>
      <c r="B86" s="3">
        <v>1365.0323987791262</v>
      </c>
    </row>
    <row r="87" spans="1:2" x14ac:dyDescent="0.25">
      <c r="A87">
        <v>86</v>
      </c>
      <c r="B87" s="3">
        <v>1381.3562361954287</v>
      </c>
    </row>
    <row r="88" spans="1:2" x14ac:dyDescent="0.25">
      <c r="A88">
        <v>87</v>
      </c>
      <c r="B88" s="3">
        <v>1397.7766233593297</v>
      </c>
    </row>
    <row r="89" spans="1:2" x14ac:dyDescent="0.25">
      <c r="A89">
        <v>88</v>
      </c>
      <c r="B89" s="3">
        <v>1413.5190575335005</v>
      </c>
    </row>
    <row r="90" spans="1:2" x14ac:dyDescent="0.25">
      <c r="A90">
        <v>89</v>
      </c>
      <c r="B90" s="3">
        <v>1429.1083231561925</v>
      </c>
    </row>
    <row r="91" spans="1:2" x14ac:dyDescent="0.25">
      <c r="A91">
        <v>90</v>
      </c>
      <c r="B91" s="3">
        <v>1445.7032359535976</v>
      </c>
    </row>
    <row r="92" spans="1:2" x14ac:dyDescent="0.25">
      <c r="A92">
        <v>91</v>
      </c>
      <c r="B92" s="3">
        <v>1461.7669947958163</v>
      </c>
    </row>
    <row r="93" spans="1:2" x14ac:dyDescent="0.25">
      <c r="A93">
        <v>92</v>
      </c>
      <c r="B93" s="3">
        <v>1477.0283205875692</v>
      </c>
    </row>
    <row r="94" spans="1:2" x14ac:dyDescent="0.25">
      <c r="A94">
        <v>93</v>
      </c>
      <c r="B94" s="3">
        <v>1493.5784400488876</v>
      </c>
    </row>
    <row r="95" spans="1:2" x14ac:dyDescent="0.25">
      <c r="A95">
        <v>94</v>
      </c>
      <c r="B95" s="3">
        <v>1509.6256258397175</v>
      </c>
    </row>
    <row r="96" spans="1:2" x14ac:dyDescent="0.25">
      <c r="A96">
        <v>95</v>
      </c>
      <c r="B96" s="3">
        <v>1525.716204904719</v>
      </c>
    </row>
    <row r="97" spans="1:2" x14ac:dyDescent="0.25">
      <c r="A97">
        <v>96</v>
      </c>
      <c r="B97" s="3">
        <v>1541.4492959542586</v>
      </c>
    </row>
    <row r="98" spans="1:2" x14ac:dyDescent="0.25">
      <c r="A98">
        <v>97</v>
      </c>
      <c r="B98" s="3">
        <v>1557.8010883857648</v>
      </c>
    </row>
    <row r="99" spans="1:2" x14ac:dyDescent="0.25">
      <c r="A99">
        <v>98</v>
      </c>
      <c r="B99" s="3">
        <v>1573.3467678219931</v>
      </c>
    </row>
    <row r="100" spans="1:2" x14ac:dyDescent="0.25">
      <c r="A100">
        <v>99</v>
      </c>
      <c r="B100" s="3">
        <v>1589.1645892163094</v>
      </c>
    </row>
    <row r="101" spans="1:2" x14ac:dyDescent="0.25">
      <c r="A101">
        <v>100</v>
      </c>
      <c r="B101" s="3">
        <v>1605.2955290029713</v>
      </c>
    </row>
    <row r="102" spans="1:2" x14ac:dyDescent="0.25">
      <c r="A102">
        <v>101</v>
      </c>
      <c r="B102" s="3">
        <v>1621.6844485477427</v>
      </c>
    </row>
    <row r="103" spans="1:2" x14ac:dyDescent="0.25">
      <c r="A103">
        <v>102</v>
      </c>
      <c r="B103" s="3">
        <v>1637.6535604894802</v>
      </c>
    </row>
    <row r="104" spans="1:2" x14ac:dyDescent="0.25">
      <c r="A104">
        <v>103</v>
      </c>
      <c r="B104" s="3">
        <v>1653.8379126442794</v>
      </c>
    </row>
    <row r="105" spans="1:2" x14ac:dyDescent="0.25">
      <c r="A105">
        <v>104</v>
      </c>
      <c r="B105" s="3">
        <v>1669.7847888201813</v>
      </c>
    </row>
    <row r="106" spans="1:2" x14ac:dyDescent="0.25">
      <c r="A106">
        <v>105</v>
      </c>
      <c r="B106" s="3">
        <v>1685.1037301988174</v>
      </c>
    </row>
    <row r="107" spans="1:2" x14ac:dyDescent="0.25">
      <c r="A107">
        <v>106</v>
      </c>
      <c r="B107" s="3">
        <v>1701.6506147051368</v>
      </c>
    </row>
    <row r="108" spans="1:2" x14ac:dyDescent="0.25">
      <c r="A108">
        <v>107</v>
      </c>
      <c r="B108" s="3">
        <v>1717.9931280138919</v>
      </c>
    </row>
    <row r="109" spans="1:2" x14ac:dyDescent="0.25">
      <c r="A109">
        <v>108</v>
      </c>
      <c r="B109" s="3">
        <v>1733.8380165398314</v>
      </c>
    </row>
    <row r="110" spans="1:2" x14ac:dyDescent="0.25">
      <c r="A110">
        <v>109</v>
      </c>
      <c r="B110" s="3">
        <v>1749.700410675016</v>
      </c>
    </row>
    <row r="111" spans="1:2" x14ac:dyDescent="0.25">
      <c r="A111">
        <v>110</v>
      </c>
      <c r="B111" s="3">
        <v>1765.9962430003725</v>
      </c>
    </row>
    <row r="112" spans="1:2" x14ac:dyDescent="0.25">
      <c r="A112">
        <v>111</v>
      </c>
      <c r="B112" s="3">
        <v>1781.7857961112602</v>
      </c>
    </row>
    <row r="113" spans="1:2" x14ac:dyDescent="0.25">
      <c r="A113">
        <v>112</v>
      </c>
      <c r="B113" s="3">
        <v>1797.0231039186267</v>
      </c>
    </row>
    <row r="114" spans="1:2" x14ac:dyDescent="0.25">
      <c r="A114">
        <v>113</v>
      </c>
      <c r="B114" s="3">
        <v>1813.7069647377846</v>
      </c>
    </row>
    <row r="115" spans="1:2" x14ac:dyDescent="0.25">
      <c r="A115">
        <v>114</v>
      </c>
      <c r="B115" s="3">
        <v>1829.7899203312254</v>
      </c>
    </row>
    <row r="116" spans="1:2" x14ac:dyDescent="0.25">
      <c r="A116">
        <v>115</v>
      </c>
      <c r="B116" s="3">
        <v>1845.5541545152416</v>
      </c>
    </row>
    <row r="117" spans="1:2" x14ac:dyDescent="0.25">
      <c r="A117">
        <v>116</v>
      </c>
      <c r="B117" s="3">
        <v>1861.5508972290013</v>
      </c>
    </row>
    <row r="118" spans="1:2" x14ac:dyDescent="0.25">
      <c r="A118">
        <v>117</v>
      </c>
      <c r="B118" s="3">
        <v>1877.7115954390317</v>
      </c>
    </row>
    <row r="119" spans="1:2" x14ac:dyDescent="0.25">
      <c r="A119">
        <v>118</v>
      </c>
      <c r="B119" s="3">
        <v>1893.4489436603944</v>
      </c>
    </row>
    <row r="120" spans="1:2" x14ac:dyDescent="0.25">
      <c r="A120">
        <v>119</v>
      </c>
      <c r="B120" s="3">
        <v>1909.5287614081283</v>
      </c>
    </row>
    <row r="121" spans="1:2" x14ac:dyDescent="0.25">
      <c r="A121">
        <v>120</v>
      </c>
      <c r="B121" s="3">
        <v>1925.9250991525812</v>
      </c>
    </row>
    <row r="122" spans="1:2" x14ac:dyDescent="0.25">
      <c r="A122">
        <v>121</v>
      </c>
      <c r="B122" s="3">
        <v>1941.5778841272374</v>
      </c>
    </row>
    <row r="123" spans="1:2" x14ac:dyDescent="0.25">
      <c r="A123">
        <v>122</v>
      </c>
      <c r="B123" s="3">
        <v>1957.2217571858009</v>
      </c>
    </row>
    <row r="124" spans="1:2" x14ac:dyDescent="0.25">
      <c r="A124">
        <v>123</v>
      </c>
      <c r="B124" s="3">
        <v>1973.4268602017914</v>
      </c>
    </row>
    <row r="125" spans="1:2" x14ac:dyDescent="0.25">
      <c r="A125">
        <v>124</v>
      </c>
      <c r="B125" s="3">
        <v>1989.9548305170547</v>
      </c>
    </row>
    <row r="126" spans="1:2" x14ac:dyDescent="0.25">
      <c r="A126">
        <v>125</v>
      </c>
      <c r="B126" s="3">
        <v>2005.4569187892678</v>
      </c>
    </row>
    <row r="127" spans="1:2" x14ac:dyDescent="0.25">
      <c r="A127">
        <v>126</v>
      </c>
      <c r="B127" s="3">
        <v>2021.0442937836563</v>
      </c>
    </row>
    <row r="128" spans="1:2" x14ac:dyDescent="0.25">
      <c r="A128">
        <v>127</v>
      </c>
      <c r="B128" s="3">
        <v>2037.6878930786786</v>
      </c>
    </row>
    <row r="129" spans="1:2" x14ac:dyDescent="0.25">
      <c r="A129">
        <v>128</v>
      </c>
      <c r="B129" s="3">
        <v>2053.4477160306938</v>
      </c>
    </row>
    <row r="130" spans="1:2" x14ac:dyDescent="0.25">
      <c r="A130">
        <v>129</v>
      </c>
      <c r="B130" s="3">
        <v>2069.8232595882223</v>
      </c>
    </row>
    <row r="131" spans="1:2" x14ac:dyDescent="0.25">
      <c r="A131">
        <v>130</v>
      </c>
      <c r="B131" s="3">
        <v>2085.5521999493571</v>
      </c>
    </row>
    <row r="132" spans="1:2" x14ac:dyDescent="0.25">
      <c r="A132">
        <v>131</v>
      </c>
      <c r="B132" s="3">
        <v>2101.207252945374</v>
      </c>
    </row>
    <row r="133" spans="1:2" x14ac:dyDescent="0.25">
      <c r="A133">
        <v>132</v>
      </c>
      <c r="B133" s="3">
        <v>2117.4969510538072</v>
      </c>
    </row>
    <row r="134" spans="1:2" x14ac:dyDescent="0.25">
      <c r="A134">
        <v>133</v>
      </c>
      <c r="B134" s="3">
        <v>2133.783824355723</v>
      </c>
    </row>
    <row r="135" spans="1:2" x14ac:dyDescent="0.25">
      <c r="A135">
        <v>134</v>
      </c>
      <c r="B135" s="3">
        <v>2149.4282145366678</v>
      </c>
    </row>
    <row r="136" spans="1:2" x14ac:dyDescent="0.25">
      <c r="A136">
        <v>135</v>
      </c>
      <c r="B136" s="3">
        <v>2165.8693946059288</v>
      </c>
    </row>
    <row r="137" spans="1:2" x14ac:dyDescent="0.25">
      <c r="A137">
        <v>136</v>
      </c>
      <c r="B137" s="3">
        <v>2181.1072969989759</v>
      </c>
    </row>
    <row r="138" spans="1:2" x14ac:dyDescent="0.25">
      <c r="A138">
        <v>137</v>
      </c>
      <c r="B138" s="3">
        <v>2197.9774935813907</v>
      </c>
    </row>
    <row r="139" spans="1:2" x14ac:dyDescent="0.25">
      <c r="A139">
        <v>138</v>
      </c>
      <c r="B139" s="3">
        <v>2213.1315106612174</v>
      </c>
    </row>
    <row r="140" spans="1:2" x14ac:dyDescent="0.25">
      <c r="A140">
        <v>139</v>
      </c>
      <c r="B140" s="3">
        <v>2229.2825889432434</v>
      </c>
    </row>
    <row r="141" spans="1:2" x14ac:dyDescent="0.25">
      <c r="A141">
        <v>140</v>
      </c>
      <c r="B141" s="3">
        <v>2245.4265900322193</v>
      </c>
    </row>
    <row r="142" spans="1:2" x14ac:dyDescent="0.25">
      <c r="A142">
        <v>141</v>
      </c>
      <c r="B142" s="3">
        <v>2261.3810001318443</v>
      </c>
    </row>
    <row r="143" spans="1:2" x14ac:dyDescent="0.25">
      <c r="A143">
        <v>142</v>
      </c>
      <c r="B143" s="3">
        <v>2277.1126474577709</v>
      </c>
    </row>
    <row r="144" spans="1:2" x14ac:dyDescent="0.25">
      <c r="A144">
        <v>143</v>
      </c>
      <c r="B144" s="3">
        <v>2293.3169572438228</v>
      </c>
    </row>
    <row r="145" spans="1:2" x14ac:dyDescent="0.25">
      <c r="A145">
        <v>144</v>
      </c>
      <c r="B145" s="3">
        <v>2309.6985691038594</v>
      </c>
    </row>
    <row r="146" spans="1:2" x14ac:dyDescent="0.25">
      <c r="A146">
        <v>145</v>
      </c>
      <c r="B146" s="3">
        <v>2325.5396121672065</v>
      </c>
    </row>
    <row r="147" spans="1:2" x14ac:dyDescent="0.25">
      <c r="A147">
        <v>146</v>
      </c>
      <c r="B147" s="3">
        <v>2341.7232958255181</v>
      </c>
    </row>
    <row r="148" spans="1:2" x14ac:dyDescent="0.25">
      <c r="A148">
        <v>147</v>
      </c>
      <c r="B148" s="3">
        <v>2357.3342480929682</v>
      </c>
    </row>
    <row r="149" spans="1:2" x14ac:dyDescent="0.25">
      <c r="A149">
        <v>148</v>
      </c>
      <c r="B149" s="3">
        <v>2373.9640194995486</v>
      </c>
    </row>
    <row r="150" spans="1:2" x14ac:dyDescent="0.25">
      <c r="A150">
        <v>149</v>
      </c>
      <c r="B150" s="3">
        <v>2389.5396958104952</v>
      </c>
    </row>
    <row r="151" spans="1:2" x14ac:dyDescent="0.25">
      <c r="A151">
        <v>150</v>
      </c>
      <c r="B151" s="3">
        <v>2405.8652985093331</v>
      </c>
    </row>
    <row r="152" spans="1:2" x14ac:dyDescent="0.25">
      <c r="A152">
        <v>151</v>
      </c>
      <c r="B152" s="3">
        <v>2421.4240341168952</v>
      </c>
    </row>
    <row r="153" spans="1:2" x14ac:dyDescent="0.25">
      <c r="A153">
        <v>152</v>
      </c>
      <c r="B153" s="3">
        <v>2437.3932642811474</v>
      </c>
    </row>
    <row r="154" spans="1:2" x14ac:dyDescent="0.25">
      <c r="A154">
        <v>153</v>
      </c>
      <c r="B154" s="3">
        <v>2453.1715603263883</v>
      </c>
    </row>
    <row r="155" spans="1:2" x14ac:dyDescent="0.25">
      <c r="A155">
        <v>154</v>
      </c>
      <c r="B155" s="3">
        <v>2469.0800359692757</v>
      </c>
    </row>
    <row r="156" spans="1:2" x14ac:dyDescent="0.25">
      <c r="A156">
        <v>155</v>
      </c>
      <c r="B156" s="3">
        <v>2485.5744612592298</v>
      </c>
    </row>
    <row r="157" spans="1:2" x14ac:dyDescent="0.25">
      <c r="A157">
        <v>156</v>
      </c>
      <c r="B157" s="3">
        <v>2501.8786271129347</v>
      </c>
    </row>
    <row r="158" spans="1:2" x14ac:dyDescent="0.25">
      <c r="A158">
        <v>157</v>
      </c>
      <c r="B158" s="3">
        <v>2517.1814348673934</v>
      </c>
    </row>
    <row r="159" spans="1:2" x14ac:dyDescent="0.25">
      <c r="A159">
        <v>158</v>
      </c>
      <c r="B159" s="3">
        <v>2533.6121970202075</v>
      </c>
    </row>
    <row r="160" spans="1:2" x14ac:dyDescent="0.25">
      <c r="A160">
        <v>159</v>
      </c>
      <c r="B160" s="3">
        <v>2549.8511516311714</v>
      </c>
    </row>
    <row r="161" spans="1:2" x14ac:dyDescent="0.25">
      <c r="A161">
        <v>160</v>
      </c>
      <c r="B161" s="3">
        <v>2565.1601733210259</v>
      </c>
    </row>
    <row r="162" spans="1:2" x14ac:dyDescent="0.25">
      <c r="A162">
        <v>161</v>
      </c>
      <c r="B162" s="3">
        <v>2581.9466298192583</v>
      </c>
    </row>
    <row r="163" spans="1:2" x14ac:dyDescent="0.25">
      <c r="A163">
        <v>162</v>
      </c>
      <c r="B163" s="3">
        <v>2597.1202798125278</v>
      </c>
    </row>
    <row r="164" spans="1:2" x14ac:dyDescent="0.25">
      <c r="A164">
        <v>163</v>
      </c>
      <c r="B164" s="3">
        <v>2613.1811927341937</v>
      </c>
    </row>
    <row r="165" spans="1:2" x14ac:dyDescent="0.25">
      <c r="A165">
        <v>164</v>
      </c>
      <c r="B165" s="3">
        <v>2629.3992469122622</v>
      </c>
    </row>
    <row r="166" spans="1:2" x14ac:dyDescent="0.25">
      <c r="A166">
        <v>165</v>
      </c>
      <c r="B166" s="3">
        <v>2645.2399723656558</v>
      </c>
    </row>
    <row r="167" spans="1:2" x14ac:dyDescent="0.25">
      <c r="A167">
        <v>166</v>
      </c>
      <c r="B167" s="3">
        <v>2661.6374816182624</v>
      </c>
    </row>
    <row r="168" spans="1:2" x14ac:dyDescent="0.25">
      <c r="A168">
        <v>167</v>
      </c>
      <c r="B168" s="3">
        <v>2677.9594903202969</v>
      </c>
    </row>
    <row r="169" spans="1:2" x14ac:dyDescent="0.25">
      <c r="A169">
        <v>168</v>
      </c>
      <c r="B169" s="3">
        <v>2693.5173232014226</v>
      </c>
    </row>
    <row r="170" spans="1:2" x14ac:dyDescent="0.25">
      <c r="A170">
        <v>169</v>
      </c>
      <c r="B170" s="3">
        <v>2709.6314876180249</v>
      </c>
    </row>
    <row r="171" spans="1:2" x14ac:dyDescent="0.25">
      <c r="A171">
        <v>170</v>
      </c>
      <c r="B171" s="3">
        <v>2725.3470652068131</v>
      </c>
    </row>
    <row r="172" spans="1:2" x14ac:dyDescent="0.25">
      <c r="A172">
        <v>171</v>
      </c>
      <c r="B172" s="3">
        <v>2741.071114540985</v>
      </c>
    </row>
    <row r="173" spans="1:2" x14ac:dyDescent="0.25">
      <c r="A173">
        <v>172</v>
      </c>
      <c r="B173" s="3">
        <v>2757.774481285574</v>
      </c>
    </row>
    <row r="174" spans="1:2" x14ac:dyDescent="0.25">
      <c r="A174">
        <v>173</v>
      </c>
      <c r="B174" s="3">
        <v>2773.8567547646053</v>
      </c>
    </row>
    <row r="175" spans="1:2" x14ac:dyDescent="0.25">
      <c r="A175">
        <v>174</v>
      </c>
      <c r="B175" s="3">
        <v>2789.4363700250515</v>
      </c>
    </row>
    <row r="176" spans="1:2" x14ac:dyDescent="0.25">
      <c r="A176">
        <v>175</v>
      </c>
      <c r="B176" s="3">
        <v>2805.4131758303288</v>
      </c>
    </row>
    <row r="177" spans="1:2" x14ac:dyDescent="0.25">
      <c r="A177">
        <v>176</v>
      </c>
      <c r="B177" s="3">
        <v>2821.4364262169374</v>
      </c>
    </row>
    <row r="178" spans="1:2" x14ac:dyDescent="0.25">
      <c r="A178">
        <v>177</v>
      </c>
      <c r="B178" s="3">
        <v>2837.67950860374</v>
      </c>
    </row>
    <row r="179" spans="1:2" x14ac:dyDescent="0.25">
      <c r="A179">
        <v>178</v>
      </c>
      <c r="B179" s="3">
        <v>2853.2355234649872</v>
      </c>
    </row>
    <row r="180" spans="1:2" x14ac:dyDescent="0.25">
      <c r="A180">
        <v>179</v>
      </c>
      <c r="B180" s="3">
        <v>2869.2726670754937</v>
      </c>
    </row>
    <row r="181" spans="1:2" x14ac:dyDescent="0.25">
      <c r="A181">
        <v>180</v>
      </c>
      <c r="B181" s="3">
        <v>2885.5309516111579</v>
      </c>
    </row>
    <row r="182" spans="1:2" x14ac:dyDescent="0.25">
      <c r="A182">
        <v>181</v>
      </c>
      <c r="B182" s="3">
        <v>2901.1839133704675</v>
      </c>
    </row>
    <row r="183" spans="1:2" x14ac:dyDescent="0.25">
      <c r="A183">
        <v>182</v>
      </c>
      <c r="B183" s="3">
        <v>2917.4060258445525</v>
      </c>
    </row>
    <row r="184" spans="1:2" x14ac:dyDescent="0.25">
      <c r="A184">
        <v>183</v>
      </c>
      <c r="B184" s="3">
        <v>2933.0179486003135</v>
      </c>
    </row>
    <row r="185" spans="1:2" x14ac:dyDescent="0.25">
      <c r="A185">
        <v>184</v>
      </c>
      <c r="B185" s="3">
        <v>2949.9725004414768</v>
      </c>
    </row>
    <row r="186" spans="1:2" x14ac:dyDescent="0.25">
      <c r="A186">
        <v>185</v>
      </c>
      <c r="B186" s="3">
        <v>2965.3817766346647</v>
      </c>
    </row>
    <row r="187" spans="1:2" x14ac:dyDescent="0.25">
      <c r="A187">
        <v>186</v>
      </c>
      <c r="B187" s="3">
        <v>2981.3315592716008</v>
      </c>
    </row>
    <row r="188" spans="1:2" x14ac:dyDescent="0.25">
      <c r="A188">
        <v>187</v>
      </c>
      <c r="B188" s="3">
        <v>2997.0223964062893</v>
      </c>
    </row>
    <row r="189" spans="1:2" x14ac:dyDescent="0.25">
      <c r="A189">
        <v>188</v>
      </c>
      <c r="B189" s="3">
        <v>3013.2816082385684</v>
      </c>
    </row>
    <row r="190" spans="1:2" x14ac:dyDescent="0.25">
      <c r="A190">
        <v>189</v>
      </c>
      <c r="B190" s="3">
        <v>3029.5700254254803</v>
      </c>
    </row>
    <row r="191" spans="1:2" x14ac:dyDescent="0.25">
      <c r="A191">
        <v>190</v>
      </c>
      <c r="B191" s="3">
        <v>3045.9474022127047</v>
      </c>
    </row>
    <row r="192" spans="1:2" x14ac:dyDescent="0.25">
      <c r="A192">
        <v>191</v>
      </c>
      <c r="B192" s="3">
        <v>3061.0135834952043</v>
      </c>
    </row>
    <row r="193" spans="1:2" x14ac:dyDescent="0.25">
      <c r="A193">
        <v>192</v>
      </c>
      <c r="B193" s="3">
        <v>3077.4217721065156</v>
      </c>
    </row>
    <row r="194" spans="1:2" x14ac:dyDescent="0.25">
      <c r="A194">
        <v>193</v>
      </c>
      <c r="B194" s="3">
        <v>3093.52477893282</v>
      </c>
    </row>
    <row r="195" spans="1:2" x14ac:dyDescent="0.25">
      <c r="A195">
        <v>194</v>
      </c>
      <c r="B195" s="3">
        <v>3109.8356085003443</v>
      </c>
    </row>
    <row r="196" spans="1:2" x14ac:dyDescent="0.25">
      <c r="A196">
        <v>195</v>
      </c>
      <c r="B196" s="3">
        <v>3125.0614169128926</v>
      </c>
    </row>
    <row r="197" spans="1:2" x14ac:dyDescent="0.25">
      <c r="A197">
        <v>196</v>
      </c>
      <c r="B197" s="3">
        <v>3141.214988440684</v>
      </c>
    </row>
    <row r="198" spans="1:2" x14ac:dyDescent="0.25">
      <c r="A198">
        <v>197</v>
      </c>
      <c r="B198" s="3">
        <v>3157.585898786474</v>
      </c>
    </row>
    <row r="199" spans="1:2" x14ac:dyDescent="0.25">
      <c r="A199">
        <v>198</v>
      </c>
      <c r="B199" s="3">
        <v>3173.68875763086</v>
      </c>
    </row>
    <row r="200" spans="1:2" x14ac:dyDescent="0.25">
      <c r="A200">
        <v>199</v>
      </c>
      <c r="B200" s="3">
        <v>3189.5588275914251</v>
      </c>
    </row>
    <row r="201" spans="1:2" x14ac:dyDescent="0.25">
      <c r="A201">
        <v>200</v>
      </c>
      <c r="B201" s="3">
        <v>3205.4503551299235</v>
      </c>
    </row>
    <row r="202" spans="1:2" x14ac:dyDescent="0.25">
      <c r="A202">
        <v>201</v>
      </c>
      <c r="B202" s="3">
        <v>3221.3004961890952</v>
      </c>
    </row>
    <row r="203" spans="1:2" x14ac:dyDescent="0.25">
      <c r="A203">
        <v>202</v>
      </c>
      <c r="B203" s="3">
        <v>3237.2147479793848</v>
      </c>
    </row>
    <row r="204" spans="1:2" x14ac:dyDescent="0.25">
      <c r="A204">
        <v>203</v>
      </c>
      <c r="B204" s="3">
        <v>3253.626354148636</v>
      </c>
    </row>
    <row r="205" spans="1:2" x14ac:dyDescent="0.25">
      <c r="A205">
        <v>204</v>
      </c>
      <c r="B205" s="3">
        <v>3269.3247600821514</v>
      </c>
    </row>
    <row r="206" spans="1:2" x14ac:dyDescent="0.25">
      <c r="A206">
        <v>205</v>
      </c>
      <c r="B206" s="3">
        <v>3285.6463772085121</v>
      </c>
    </row>
    <row r="207" spans="1:2" x14ac:dyDescent="0.25">
      <c r="A207">
        <v>206</v>
      </c>
      <c r="B207" s="3">
        <v>3301.4775340956503</v>
      </c>
    </row>
    <row r="208" spans="1:2" x14ac:dyDescent="0.25">
      <c r="A208">
        <v>207</v>
      </c>
      <c r="B208" s="3">
        <v>3317.5524511445897</v>
      </c>
    </row>
    <row r="209" spans="1:2" x14ac:dyDescent="0.25">
      <c r="A209">
        <v>208</v>
      </c>
      <c r="B209" s="3">
        <v>3333.4404925780304</v>
      </c>
    </row>
    <row r="210" spans="1:2" x14ac:dyDescent="0.25">
      <c r="A210">
        <v>209</v>
      </c>
      <c r="B210" s="3">
        <v>3349.1422390287835</v>
      </c>
    </row>
    <row r="211" spans="1:2" x14ac:dyDescent="0.25">
      <c r="A211">
        <v>210</v>
      </c>
      <c r="B211" s="3">
        <v>3365.8198110343651</v>
      </c>
    </row>
    <row r="212" spans="1:2" x14ac:dyDescent="0.25">
      <c r="A212">
        <v>211</v>
      </c>
      <c r="B212" s="3">
        <v>3381.8520301586682</v>
      </c>
    </row>
    <row r="213" spans="1:2" x14ac:dyDescent="0.25">
      <c r="A213">
        <v>212</v>
      </c>
      <c r="B213" s="3">
        <v>3397.611917222549</v>
      </c>
    </row>
    <row r="214" spans="1:2" x14ac:dyDescent="0.25">
      <c r="A214">
        <v>213</v>
      </c>
      <c r="B214" s="3">
        <v>3413.2967965003691</v>
      </c>
    </row>
    <row r="215" spans="1:2" x14ac:dyDescent="0.25">
      <c r="A215">
        <v>214</v>
      </c>
      <c r="B215" s="3">
        <v>3429.1584475649397</v>
      </c>
    </row>
    <row r="216" spans="1:2" x14ac:dyDescent="0.25">
      <c r="A216">
        <v>215</v>
      </c>
      <c r="B216" s="3">
        <v>3445.0956511727513</v>
      </c>
    </row>
    <row r="217" spans="1:2" x14ac:dyDescent="0.25">
      <c r="A217">
        <v>216</v>
      </c>
      <c r="B217" s="3">
        <v>3461.8108352562081</v>
      </c>
    </row>
    <row r="218" spans="1:2" x14ac:dyDescent="0.25">
      <c r="A218">
        <v>217</v>
      </c>
      <c r="B218" s="3">
        <v>3477.8291235783249</v>
      </c>
    </row>
    <row r="219" spans="1:2" x14ac:dyDescent="0.25">
      <c r="A219">
        <v>218</v>
      </c>
      <c r="B219" s="3">
        <v>3493.0571159401738</v>
      </c>
    </row>
    <row r="220" spans="1:2" x14ac:dyDescent="0.25">
      <c r="A220">
        <v>219</v>
      </c>
      <c r="B220" s="3">
        <v>3509.2775257762942</v>
      </c>
    </row>
    <row r="221" spans="1:2" x14ac:dyDescent="0.25">
      <c r="A221">
        <v>220</v>
      </c>
      <c r="B221" s="3">
        <v>3525.8022799903106</v>
      </c>
    </row>
    <row r="222" spans="1:2" x14ac:dyDescent="0.25">
      <c r="A222">
        <v>221</v>
      </c>
      <c r="B222" s="3">
        <v>3541.552683858486</v>
      </c>
    </row>
    <row r="223" spans="1:2" x14ac:dyDescent="0.25">
      <c r="A223">
        <v>222</v>
      </c>
      <c r="B223" s="3">
        <v>3557.5028342085679</v>
      </c>
    </row>
    <row r="224" spans="1:2" x14ac:dyDescent="0.25">
      <c r="A224">
        <v>223</v>
      </c>
      <c r="B224" s="3">
        <v>3573.6875175318455</v>
      </c>
    </row>
    <row r="225" spans="1:2" x14ac:dyDescent="0.25">
      <c r="A225">
        <v>224</v>
      </c>
      <c r="B225" s="3">
        <v>3589.9934561554774</v>
      </c>
    </row>
    <row r="226" spans="1:2" x14ac:dyDescent="0.25">
      <c r="A226">
        <v>225</v>
      </c>
      <c r="B226" s="3">
        <v>3605.6433891307765</v>
      </c>
    </row>
    <row r="227" spans="1:2" x14ac:dyDescent="0.25">
      <c r="A227">
        <v>226</v>
      </c>
      <c r="B227" s="3">
        <v>3621.7724460326531</v>
      </c>
    </row>
    <row r="228" spans="1:2" x14ac:dyDescent="0.25">
      <c r="A228">
        <v>227</v>
      </c>
      <c r="B228" s="3">
        <v>3637.1257952356145</v>
      </c>
    </row>
    <row r="229" spans="1:2" x14ac:dyDescent="0.25">
      <c r="A229">
        <v>228</v>
      </c>
      <c r="B229" s="3">
        <v>3653.3712928045575</v>
      </c>
    </row>
    <row r="230" spans="1:2" x14ac:dyDescent="0.25">
      <c r="A230">
        <v>229</v>
      </c>
      <c r="B230" s="3">
        <v>3669.4665319416358</v>
      </c>
    </row>
    <row r="231" spans="1:2" x14ac:dyDescent="0.25">
      <c r="A231">
        <v>230</v>
      </c>
      <c r="B231" s="3">
        <v>3685.4890252268979</v>
      </c>
    </row>
    <row r="232" spans="1:2" x14ac:dyDescent="0.25">
      <c r="A232">
        <v>231</v>
      </c>
      <c r="B232" s="3">
        <v>3701.1220633589705</v>
      </c>
    </row>
    <row r="233" spans="1:2" x14ac:dyDescent="0.25">
      <c r="A233">
        <v>232</v>
      </c>
      <c r="B233" s="3">
        <v>3717.7245213806345</v>
      </c>
    </row>
    <row r="234" spans="1:2" x14ac:dyDescent="0.25">
      <c r="A234">
        <v>233</v>
      </c>
      <c r="B234" s="3">
        <v>3733.1980207455831</v>
      </c>
    </row>
    <row r="235" spans="1:2" x14ac:dyDescent="0.25">
      <c r="A235">
        <v>234</v>
      </c>
      <c r="B235" s="3">
        <v>3749.9497895363684</v>
      </c>
    </row>
    <row r="236" spans="1:2" x14ac:dyDescent="0.25">
      <c r="A236">
        <v>235</v>
      </c>
      <c r="B236" s="3">
        <v>3765.0884521935441</v>
      </c>
    </row>
    <row r="237" spans="1:2" x14ac:dyDescent="0.25">
      <c r="A237">
        <v>236</v>
      </c>
      <c r="B237" s="3">
        <v>3781.1072341166055</v>
      </c>
    </row>
    <row r="238" spans="1:2" x14ac:dyDescent="0.25">
      <c r="A238">
        <v>237</v>
      </c>
      <c r="B238" s="3">
        <v>3797.6841077464705</v>
      </c>
    </row>
    <row r="239" spans="1:2" x14ac:dyDescent="0.25">
      <c r="A239">
        <v>238</v>
      </c>
      <c r="B239" s="3">
        <v>3813.0540010649852</v>
      </c>
    </row>
    <row r="240" spans="1:2" x14ac:dyDescent="0.25">
      <c r="A240">
        <v>239</v>
      </c>
      <c r="B240" s="3">
        <v>3829.0701999329285</v>
      </c>
    </row>
    <row r="241" spans="1:2" x14ac:dyDescent="0.25">
      <c r="A241">
        <v>240</v>
      </c>
      <c r="B241" s="3">
        <v>3845.4240830450108</v>
      </c>
    </row>
    <row r="242" spans="1:2" x14ac:dyDescent="0.25">
      <c r="A242">
        <v>241</v>
      </c>
      <c r="B242" s="3">
        <v>3861.7812062059938</v>
      </c>
    </row>
    <row r="243" spans="1:2" x14ac:dyDescent="0.25">
      <c r="A243">
        <v>242</v>
      </c>
      <c r="B243" s="3">
        <v>3877.4903058705577</v>
      </c>
    </row>
    <row r="244" spans="1:2" x14ac:dyDescent="0.25">
      <c r="A244">
        <v>243</v>
      </c>
      <c r="B244" s="3">
        <v>3893.2647979363533</v>
      </c>
    </row>
    <row r="245" spans="1:2" x14ac:dyDescent="0.25">
      <c r="A245">
        <v>244</v>
      </c>
      <c r="B245" s="3">
        <v>3909.7369203638232</v>
      </c>
    </row>
    <row r="246" spans="1:2" x14ac:dyDescent="0.25">
      <c r="A246">
        <v>245</v>
      </c>
      <c r="B246" s="3">
        <v>3925.0064209237198</v>
      </c>
    </row>
    <row r="247" spans="1:2" x14ac:dyDescent="0.25">
      <c r="A247">
        <v>246</v>
      </c>
      <c r="B247" s="3">
        <v>3941.6764123281364</v>
      </c>
    </row>
    <row r="248" spans="1:2" x14ac:dyDescent="0.25">
      <c r="A248">
        <v>247</v>
      </c>
      <c r="B248" s="3">
        <v>3957.7640858744276</v>
      </c>
    </row>
    <row r="249" spans="1:2" x14ac:dyDescent="0.25">
      <c r="A249">
        <v>248</v>
      </c>
      <c r="B249" s="3">
        <v>3973.244261941999</v>
      </c>
    </row>
    <row r="250" spans="1:2" x14ac:dyDescent="0.25">
      <c r="A250">
        <v>249</v>
      </c>
      <c r="B250" s="3">
        <v>3989.2067905557742</v>
      </c>
    </row>
    <row r="251" spans="1:2" x14ac:dyDescent="0.25">
      <c r="A251">
        <v>250</v>
      </c>
      <c r="B251" s="3">
        <v>4005.6435181806623</v>
      </c>
    </row>
    <row r="252" spans="1:2" x14ac:dyDescent="0.25">
      <c r="A252">
        <v>251</v>
      </c>
      <c r="B252" s="3">
        <v>4021.8646110730456</v>
      </c>
    </row>
    <row r="253" spans="1:2" x14ac:dyDescent="0.25">
      <c r="A253">
        <v>252</v>
      </c>
      <c r="B253" s="3">
        <v>4037.7029721221211</v>
      </c>
    </row>
    <row r="254" spans="1:2" x14ac:dyDescent="0.25">
      <c r="A254">
        <v>253</v>
      </c>
      <c r="B254" s="3">
        <v>4053.6940448984765</v>
      </c>
    </row>
    <row r="255" spans="1:2" x14ac:dyDescent="0.25">
      <c r="A255">
        <v>254</v>
      </c>
      <c r="B255" s="3">
        <v>4069.8564896025391</v>
      </c>
    </row>
    <row r="256" spans="1:2" x14ac:dyDescent="0.25">
      <c r="A256">
        <v>255</v>
      </c>
      <c r="B256" s="3">
        <v>4085.2774130482494</v>
      </c>
    </row>
    <row r="257" spans="1:2" x14ac:dyDescent="0.25">
      <c r="A257">
        <v>256</v>
      </c>
      <c r="B257" s="3">
        <v>4101.0617802519564</v>
      </c>
    </row>
    <row r="258" spans="1:2" x14ac:dyDescent="0.25">
      <c r="A258">
        <v>257</v>
      </c>
      <c r="B258" s="3">
        <v>4117.376428127679</v>
      </c>
    </row>
    <row r="259" spans="1:2" x14ac:dyDescent="0.25">
      <c r="A259">
        <v>258</v>
      </c>
      <c r="B259" s="3">
        <v>4133.2695724869245</v>
      </c>
    </row>
    <row r="260" spans="1:2" x14ac:dyDescent="0.25">
      <c r="A260">
        <v>259</v>
      </c>
      <c r="B260" s="3">
        <v>4149.0661833883978</v>
      </c>
    </row>
    <row r="261" spans="1:2" x14ac:dyDescent="0.25">
      <c r="A261">
        <v>260</v>
      </c>
      <c r="B261" s="3">
        <v>4165.8636143058284</v>
      </c>
    </row>
    <row r="262" spans="1:2" x14ac:dyDescent="0.25">
      <c r="A262">
        <v>261</v>
      </c>
      <c r="B262" s="3">
        <v>4181.2283173359601</v>
      </c>
    </row>
    <row r="263" spans="1:2" x14ac:dyDescent="0.25">
      <c r="A263">
        <v>262</v>
      </c>
      <c r="B263" s="3">
        <v>4197.8580052015514</v>
      </c>
    </row>
    <row r="264" spans="1:2" x14ac:dyDescent="0.25">
      <c r="A264">
        <v>263</v>
      </c>
      <c r="B264" s="3">
        <v>4213.6676543775638</v>
      </c>
    </row>
    <row r="265" spans="1:2" x14ac:dyDescent="0.25">
      <c r="A265">
        <v>264</v>
      </c>
      <c r="B265" s="3">
        <v>4229.0484333940167</v>
      </c>
    </row>
    <row r="266" spans="1:2" x14ac:dyDescent="0.25">
      <c r="A266">
        <v>265</v>
      </c>
      <c r="B266" s="3">
        <v>4245.0320766434097</v>
      </c>
    </row>
    <row r="267" spans="1:2" x14ac:dyDescent="0.25">
      <c r="A267">
        <v>266</v>
      </c>
      <c r="B267" s="3">
        <v>4261.7009808463563</v>
      </c>
    </row>
    <row r="268" spans="1:2" x14ac:dyDescent="0.25">
      <c r="A268">
        <v>267</v>
      </c>
      <c r="B268" s="3">
        <v>4277.6568510649931</v>
      </c>
    </row>
    <row r="269" spans="1:2" x14ac:dyDescent="0.25">
      <c r="A269">
        <v>268</v>
      </c>
      <c r="B269" s="3">
        <v>4293.3294952705592</v>
      </c>
    </row>
    <row r="270" spans="1:2" x14ac:dyDescent="0.25">
      <c r="A270">
        <v>269</v>
      </c>
      <c r="B270" s="3">
        <v>4309.9851868927217</v>
      </c>
    </row>
    <row r="271" spans="1:2" x14ac:dyDescent="0.25">
      <c r="A271">
        <v>270</v>
      </c>
      <c r="B271" s="3">
        <v>4325.7994042486753</v>
      </c>
    </row>
    <row r="272" spans="1:2" x14ac:dyDescent="0.25">
      <c r="A272">
        <v>271</v>
      </c>
      <c r="B272" s="3">
        <v>4341.5603672322341</v>
      </c>
    </row>
    <row r="273" spans="1:2" x14ac:dyDescent="0.25">
      <c r="A273">
        <v>272</v>
      </c>
      <c r="B273" s="3">
        <v>4357.9193541191962</v>
      </c>
    </row>
    <row r="274" spans="1:2" x14ac:dyDescent="0.25">
      <c r="A274">
        <v>273</v>
      </c>
      <c r="B274" s="3">
        <v>4373.3560931603943</v>
      </c>
    </row>
    <row r="275" spans="1:2" x14ac:dyDescent="0.25">
      <c r="A275">
        <v>274</v>
      </c>
      <c r="B275" s="3">
        <v>4389.1521021997114</v>
      </c>
    </row>
    <row r="276" spans="1:2" x14ac:dyDescent="0.25">
      <c r="A276">
        <v>275</v>
      </c>
      <c r="B276" s="3">
        <v>4405.2553302398028</v>
      </c>
    </row>
    <row r="277" spans="1:2" x14ac:dyDescent="0.25">
      <c r="A277">
        <v>276</v>
      </c>
      <c r="B277" s="3">
        <v>4421.4508755082043</v>
      </c>
    </row>
    <row r="278" spans="1:2" x14ac:dyDescent="0.25">
      <c r="A278">
        <v>277</v>
      </c>
      <c r="B278" s="3">
        <v>4437.9388242611076</v>
      </c>
    </row>
    <row r="279" spans="1:2" x14ac:dyDescent="0.25">
      <c r="A279">
        <v>278</v>
      </c>
      <c r="B279" s="3">
        <v>4453.3100599009686</v>
      </c>
    </row>
    <row r="280" spans="1:2" x14ac:dyDescent="0.25">
      <c r="A280">
        <v>279</v>
      </c>
      <c r="B280" s="3">
        <v>4469.0676800500214</v>
      </c>
    </row>
    <row r="281" spans="1:2" x14ac:dyDescent="0.25">
      <c r="A281">
        <v>280</v>
      </c>
      <c r="B281" s="3">
        <v>4485.4448068067986</v>
      </c>
    </row>
    <row r="282" spans="1:2" x14ac:dyDescent="0.25">
      <c r="A282">
        <v>281</v>
      </c>
      <c r="B282" s="3">
        <v>4501.9514565267054</v>
      </c>
    </row>
    <row r="283" spans="1:2" x14ac:dyDescent="0.25">
      <c r="A283">
        <v>282</v>
      </c>
      <c r="B283" s="3">
        <v>4517.6010596125116</v>
      </c>
    </row>
    <row r="284" spans="1:2" x14ac:dyDescent="0.25">
      <c r="A284">
        <v>283</v>
      </c>
      <c r="B284" s="3">
        <v>4533.5818787151675</v>
      </c>
    </row>
    <row r="285" spans="1:2" x14ac:dyDescent="0.25">
      <c r="A285">
        <v>284</v>
      </c>
      <c r="B285" s="3">
        <v>4549.7554786565615</v>
      </c>
    </row>
    <row r="286" spans="1:2" x14ac:dyDescent="0.25">
      <c r="A286">
        <v>285</v>
      </c>
      <c r="B286" s="3">
        <v>4565.0698252163966</v>
      </c>
    </row>
    <row r="287" spans="1:2" x14ac:dyDescent="0.25">
      <c r="A287">
        <v>286</v>
      </c>
      <c r="B287" s="3">
        <v>4581.2345867102376</v>
      </c>
    </row>
    <row r="288" spans="1:2" x14ac:dyDescent="0.25">
      <c r="A288">
        <v>287</v>
      </c>
      <c r="B288" s="3">
        <v>4597.935750078208</v>
      </c>
    </row>
    <row r="289" spans="1:2" x14ac:dyDescent="0.25">
      <c r="A289">
        <v>288</v>
      </c>
      <c r="B289" s="3">
        <v>4613.9373554776503</v>
      </c>
    </row>
    <row r="290" spans="1:2" x14ac:dyDescent="0.25">
      <c r="A290">
        <v>289</v>
      </c>
      <c r="B290" s="3">
        <v>4629.2172628560438</v>
      </c>
    </row>
    <row r="291" spans="1:2" x14ac:dyDescent="0.25">
      <c r="A291">
        <v>290</v>
      </c>
      <c r="B291" s="3">
        <v>4645.8979875731247</v>
      </c>
    </row>
    <row r="292" spans="1:2" x14ac:dyDescent="0.25">
      <c r="A292">
        <v>291</v>
      </c>
      <c r="B292" s="3">
        <v>4661.7659477956922</v>
      </c>
    </row>
    <row r="293" spans="1:2" x14ac:dyDescent="0.25">
      <c r="A293">
        <v>292</v>
      </c>
      <c r="B293" s="3">
        <v>4677.3268691872072</v>
      </c>
    </row>
    <row r="294" spans="1:2" x14ac:dyDescent="0.25">
      <c r="A294">
        <v>293</v>
      </c>
      <c r="B294" s="3">
        <v>4693.4359207121724</v>
      </c>
    </row>
    <row r="295" spans="1:2" x14ac:dyDescent="0.25">
      <c r="A295">
        <v>294</v>
      </c>
      <c r="B295" s="3">
        <v>4709.0688748301882</v>
      </c>
    </row>
    <row r="296" spans="1:2" x14ac:dyDescent="0.25">
      <c r="A296">
        <v>295</v>
      </c>
      <c r="B296" s="3">
        <v>4725.1726493832302</v>
      </c>
    </row>
    <row r="297" spans="1:2" x14ac:dyDescent="0.25">
      <c r="A297">
        <v>296</v>
      </c>
      <c r="B297" s="3">
        <v>4741.2750519055553</v>
      </c>
    </row>
    <row r="298" spans="1:2" x14ac:dyDescent="0.25">
      <c r="A298">
        <v>297</v>
      </c>
      <c r="B298" s="3">
        <v>4757.2276056758856</v>
      </c>
    </row>
    <row r="299" spans="1:2" x14ac:dyDescent="0.25">
      <c r="A299">
        <v>298</v>
      </c>
      <c r="B299" s="3">
        <v>4773.8641544812499</v>
      </c>
    </row>
    <row r="300" spans="1:2" x14ac:dyDescent="0.25">
      <c r="A300">
        <v>299</v>
      </c>
      <c r="B300" s="3">
        <v>4789.2890792386534</v>
      </c>
    </row>
    <row r="301" spans="1:2" x14ac:dyDescent="0.25">
      <c r="A301">
        <v>300</v>
      </c>
      <c r="B301" s="3">
        <v>4805.1750898205319</v>
      </c>
    </row>
    <row r="302" spans="1:2" x14ac:dyDescent="0.25">
      <c r="A302">
        <v>301</v>
      </c>
      <c r="B302" s="3">
        <v>4821.4754674454462</v>
      </c>
    </row>
    <row r="303" spans="1:2" x14ac:dyDescent="0.25">
      <c r="A303">
        <v>302</v>
      </c>
      <c r="B303" s="3">
        <v>4837.7831175635692</v>
      </c>
    </row>
    <row r="304" spans="1:2" x14ac:dyDescent="0.25">
      <c r="A304">
        <v>303</v>
      </c>
      <c r="B304" s="3">
        <v>4853.58784276405</v>
      </c>
    </row>
    <row r="305" spans="1:2" x14ac:dyDescent="0.25">
      <c r="A305">
        <v>304</v>
      </c>
      <c r="B305" s="3">
        <v>4869.9187103097465</v>
      </c>
    </row>
    <row r="306" spans="1:2" x14ac:dyDescent="0.25">
      <c r="A306">
        <v>305</v>
      </c>
      <c r="B306" s="3">
        <v>4885.7847679569832</v>
      </c>
    </row>
    <row r="307" spans="1:2" x14ac:dyDescent="0.25">
      <c r="A307">
        <v>306</v>
      </c>
      <c r="B307" s="3">
        <v>4901.5580718385854</v>
      </c>
    </row>
    <row r="308" spans="1:2" x14ac:dyDescent="0.25">
      <c r="A308">
        <v>307</v>
      </c>
      <c r="B308" s="3">
        <v>4917.1542043100226</v>
      </c>
    </row>
    <row r="309" spans="1:2" x14ac:dyDescent="0.25">
      <c r="A309">
        <v>308</v>
      </c>
      <c r="B309" s="3">
        <v>4933.3523782863003</v>
      </c>
    </row>
    <row r="310" spans="1:2" x14ac:dyDescent="0.25">
      <c r="A310">
        <v>309</v>
      </c>
      <c r="B310" s="3">
        <v>4949.985190817707</v>
      </c>
    </row>
    <row r="311" spans="1:2" x14ac:dyDescent="0.25">
      <c r="A311">
        <v>310</v>
      </c>
      <c r="B311" s="3">
        <v>4965.7276193671732</v>
      </c>
    </row>
    <row r="312" spans="1:2" x14ac:dyDescent="0.25">
      <c r="A312">
        <v>311</v>
      </c>
      <c r="B312" s="3">
        <v>4981.5685424168923</v>
      </c>
    </row>
    <row r="313" spans="1:2" x14ac:dyDescent="0.25">
      <c r="A313">
        <v>312</v>
      </c>
      <c r="B313" s="3">
        <v>4997.5457572610776</v>
      </c>
    </row>
    <row r="314" spans="1:2" x14ac:dyDescent="0.25">
      <c r="A314">
        <v>313</v>
      </c>
      <c r="B314" s="3">
        <v>5013.1075883051872</v>
      </c>
    </row>
    <row r="315" spans="1:2" x14ac:dyDescent="0.25">
      <c r="A315">
        <v>314</v>
      </c>
      <c r="B315" s="3">
        <v>5029.8370516582527</v>
      </c>
    </row>
    <row r="316" spans="1:2" x14ac:dyDescent="0.25">
      <c r="A316">
        <v>315</v>
      </c>
      <c r="B316" s="3">
        <v>5045.9018992270021</v>
      </c>
    </row>
    <row r="317" spans="1:2" x14ac:dyDescent="0.25">
      <c r="A317">
        <v>316</v>
      </c>
      <c r="B317" s="3">
        <v>5061.2775558773956</v>
      </c>
    </row>
    <row r="318" spans="1:2" x14ac:dyDescent="0.25">
      <c r="A318">
        <v>317</v>
      </c>
      <c r="B318" s="3">
        <v>5077.7136087600893</v>
      </c>
    </row>
    <row r="319" spans="1:2" x14ac:dyDescent="0.25">
      <c r="A319">
        <v>318</v>
      </c>
      <c r="B319" s="3">
        <v>5093.3903702602811</v>
      </c>
    </row>
    <row r="320" spans="1:2" x14ac:dyDescent="0.25">
      <c r="A320">
        <v>319</v>
      </c>
      <c r="B320" s="3">
        <v>5109.3039107271525</v>
      </c>
    </row>
    <row r="321" spans="1:2" x14ac:dyDescent="0.25">
      <c r="A321">
        <v>320</v>
      </c>
      <c r="B321" s="3">
        <v>5125.2505385019367</v>
      </c>
    </row>
    <row r="322" spans="1:2" x14ac:dyDescent="0.25">
      <c r="A322">
        <v>321</v>
      </c>
      <c r="B322" s="3">
        <v>5141.9431768782988</v>
      </c>
    </row>
    <row r="323" spans="1:2" x14ac:dyDescent="0.25">
      <c r="A323">
        <v>322</v>
      </c>
      <c r="B323" s="3">
        <v>5157.8864133731458</v>
      </c>
    </row>
    <row r="324" spans="1:2" x14ac:dyDescent="0.25">
      <c r="A324">
        <v>323</v>
      </c>
      <c r="B324" s="3">
        <v>5173.1623695582148</v>
      </c>
    </row>
    <row r="325" spans="1:2" x14ac:dyDescent="0.25">
      <c r="A325">
        <v>324</v>
      </c>
      <c r="B325" s="3">
        <v>5189.7045093011893</v>
      </c>
    </row>
    <row r="326" spans="1:2" x14ac:dyDescent="0.25">
      <c r="A326">
        <v>325</v>
      </c>
      <c r="B326" s="3">
        <v>5205.8447315315852</v>
      </c>
    </row>
    <row r="327" spans="1:2" x14ac:dyDescent="0.25">
      <c r="A327">
        <v>326</v>
      </c>
      <c r="B327" s="3">
        <v>5221.8049516332703</v>
      </c>
    </row>
    <row r="328" spans="1:2" x14ac:dyDescent="0.25">
      <c r="A328">
        <v>327</v>
      </c>
      <c r="B328" s="3">
        <v>5237.1639441745965</v>
      </c>
    </row>
    <row r="329" spans="1:2" x14ac:dyDescent="0.25">
      <c r="A329">
        <v>328</v>
      </c>
      <c r="B329" s="3">
        <v>5253.1178394348353</v>
      </c>
    </row>
    <row r="330" spans="1:2" x14ac:dyDescent="0.25">
      <c r="A330">
        <v>329</v>
      </c>
      <c r="B330" s="3">
        <v>5269.2600712862786</v>
      </c>
    </row>
    <row r="331" spans="1:2" x14ac:dyDescent="0.25">
      <c r="A331">
        <v>330</v>
      </c>
      <c r="B331" s="3">
        <v>5285.3207672471381</v>
      </c>
    </row>
    <row r="332" spans="1:2" x14ac:dyDescent="0.25">
      <c r="A332">
        <v>331</v>
      </c>
      <c r="B332" s="3">
        <v>5301.8207691740545</v>
      </c>
    </row>
    <row r="333" spans="1:2" x14ac:dyDescent="0.25">
      <c r="A333">
        <v>332</v>
      </c>
      <c r="B333" s="3">
        <v>5317.4992895290516</v>
      </c>
    </row>
    <row r="334" spans="1:2" x14ac:dyDescent="0.25">
      <c r="A334">
        <v>333</v>
      </c>
      <c r="B334" s="3">
        <v>5333.1593002716727</v>
      </c>
    </row>
    <row r="335" spans="1:2" x14ac:dyDescent="0.25">
      <c r="A335">
        <v>334</v>
      </c>
      <c r="B335" s="3">
        <v>5349.3165490628162</v>
      </c>
    </row>
    <row r="336" spans="1:2" x14ac:dyDescent="0.25">
      <c r="A336">
        <v>335</v>
      </c>
      <c r="B336" s="3">
        <v>5365.2972688487689</v>
      </c>
    </row>
    <row r="337" spans="1:2" x14ac:dyDescent="0.25">
      <c r="A337">
        <v>336</v>
      </c>
      <c r="B337" s="3">
        <v>5381.9773293935496</v>
      </c>
    </row>
    <row r="338" spans="1:2" x14ac:dyDescent="0.25">
      <c r="A338">
        <v>337</v>
      </c>
      <c r="B338" s="3">
        <v>5397.0438609937855</v>
      </c>
    </row>
    <row r="339" spans="1:2" x14ac:dyDescent="0.25">
      <c r="A339">
        <v>338</v>
      </c>
      <c r="B339" s="3">
        <v>5413.8784592621723</v>
      </c>
    </row>
    <row r="340" spans="1:2" x14ac:dyDescent="0.25">
      <c r="A340">
        <v>339</v>
      </c>
      <c r="B340" s="3">
        <v>5429.8713738845745</v>
      </c>
    </row>
    <row r="341" spans="1:2" x14ac:dyDescent="0.25">
      <c r="A341">
        <v>340</v>
      </c>
      <c r="B341" s="3">
        <v>5445.909097003072</v>
      </c>
    </row>
    <row r="342" spans="1:2" x14ac:dyDescent="0.25">
      <c r="A342">
        <v>341</v>
      </c>
      <c r="B342" s="3">
        <v>5461.2619396869886</v>
      </c>
    </row>
    <row r="343" spans="1:2" x14ac:dyDescent="0.25">
      <c r="A343">
        <v>342</v>
      </c>
      <c r="B343" s="3">
        <v>5477.9406756666031</v>
      </c>
    </row>
    <row r="344" spans="1:2" x14ac:dyDescent="0.25">
      <c r="A344">
        <v>343</v>
      </c>
      <c r="B344" s="3">
        <v>5493.4891446166648</v>
      </c>
    </row>
    <row r="345" spans="1:2" x14ac:dyDescent="0.25">
      <c r="A345">
        <v>344</v>
      </c>
      <c r="B345" s="3">
        <v>5509.9171799025289</v>
      </c>
    </row>
    <row r="346" spans="1:2" x14ac:dyDescent="0.25">
      <c r="A346">
        <v>345</v>
      </c>
      <c r="B346" s="3">
        <v>5525.1905504343385</v>
      </c>
    </row>
    <row r="347" spans="1:2" x14ac:dyDescent="0.25">
      <c r="A347">
        <v>346</v>
      </c>
      <c r="B347" s="3">
        <v>5541.257902774847</v>
      </c>
    </row>
    <row r="348" spans="1:2" x14ac:dyDescent="0.25">
      <c r="A348">
        <v>347</v>
      </c>
      <c r="B348" s="3">
        <v>5557.9917182620266</v>
      </c>
    </row>
    <row r="349" spans="1:2" x14ac:dyDescent="0.25">
      <c r="A349">
        <v>348</v>
      </c>
      <c r="B349" s="3">
        <v>5573.839703298604</v>
      </c>
    </row>
    <row r="350" spans="1:2" x14ac:dyDescent="0.25">
      <c r="A350">
        <v>349</v>
      </c>
      <c r="B350" s="3">
        <v>5589.912743408092</v>
      </c>
    </row>
    <row r="351" spans="1:2" x14ac:dyDescent="0.25">
      <c r="A351">
        <v>350</v>
      </c>
      <c r="B351" s="3">
        <v>5605.6051483416841</v>
      </c>
    </row>
    <row r="352" spans="1:2" x14ac:dyDescent="0.25">
      <c r="A352">
        <v>351</v>
      </c>
      <c r="B352" s="3">
        <v>5621.6960395505157</v>
      </c>
    </row>
    <row r="353" spans="1:2" x14ac:dyDescent="0.25">
      <c r="A353">
        <v>352</v>
      </c>
      <c r="B353" s="3">
        <v>5637.6442074461074</v>
      </c>
    </row>
    <row r="354" spans="1:2" x14ac:dyDescent="0.25">
      <c r="A354">
        <v>353</v>
      </c>
      <c r="B354" s="3">
        <v>5653.367132985104</v>
      </c>
    </row>
    <row r="355" spans="1:2" x14ac:dyDescent="0.25">
      <c r="A355">
        <v>354</v>
      </c>
      <c r="B355" s="3">
        <v>5669.1817724161228</v>
      </c>
    </row>
    <row r="356" spans="1:2" x14ac:dyDescent="0.25">
      <c r="A356">
        <v>355</v>
      </c>
      <c r="B356" s="3">
        <v>5685.2018221443932</v>
      </c>
    </row>
    <row r="357" spans="1:2" x14ac:dyDescent="0.25">
      <c r="A357">
        <v>356</v>
      </c>
      <c r="B357" s="3">
        <v>5701.0486298040396</v>
      </c>
    </row>
    <row r="358" spans="1:2" x14ac:dyDescent="0.25">
      <c r="A358">
        <v>357</v>
      </c>
      <c r="B358" s="3">
        <v>5717.2585255598915</v>
      </c>
    </row>
    <row r="359" spans="1:2" x14ac:dyDescent="0.25">
      <c r="A359">
        <v>358</v>
      </c>
      <c r="B359" s="3">
        <v>5733.2639484478977</v>
      </c>
    </row>
    <row r="360" spans="1:2" x14ac:dyDescent="0.25">
      <c r="A360">
        <v>359</v>
      </c>
      <c r="B360" s="3">
        <v>5749.6073392491771</v>
      </c>
    </row>
    <row r="361" spans="1:2" x14ac:dyDescent="0.25">
      <c r="A361">
        <v>360</v>
      </c>
      <c r="B361" s="3">
        <v>5765.5858062875941</v>
      </c>
    </row>
    <row r="362" spans="1:2" x14ac:dyDescent="0.25">
      <c r="A362">
        <v>361</v>
      </c>
      <c r="B362" s="3">
        <v>5781.2422447119479</v>
      </c>
    </row>
    <row r="363" spans="1:2" x14ac:dyDescent="0.25">
      <c r="A363">
        <v>362</v>
      </c>
      <c r="B363" s="3">
        <v>5797.2646217069214</v>
      </c>
    </row>
    <row r="364" spans="1:2" x14ac:dyDescent="0.25">
      <c r="A364">
        <v>363</v>
      </c>
      <c r="B364" s="3">
        <v>5813.1977309501981</v>
      </c>
    </row>
    <row r="365" spans="1:2" x14ac:dyDescent="0.25">
      <c r="A365">
        <v>364</v>
      </c>
      <c r="B365" s="3">
        <v>5829.0242669802465</v>
      </c>
    </row>
    <row r="366" spans="1:2" x14ac:dyDescent="0.25">
      <c r="A366">
        <v>365</v>
      </c>
      <c r="B366" s="3">
        <v>5845.9365052048233</v>
      </c>
    </row>
    <row r="367" spans="1:2" x14ac:dyDescent="0.25">
      <c r="A367">
        <v>366</v>
      </c>
      <c r="B367" s="3">
        <v>5861.4243257524467</v>
      </c>
    </row>
    <row r="368" spans="1:2" x14ac:dyDescent="0.25">
      <c r="A368">
        <v>367</v>
      </c>
      <c r="B368" s="3">
        <v>5877.9191240395694</v>
      </c>
    </row>
    <row r="369" spans="1:2" x14ac:dyDescent="0.25">
      <c r="A369">
        <v>368</v>
      </c>
      <c r="B369" s="3">
        <v>5893.4605313703005</v>
      </c>
    </row>
    <row r="370" spans="1:2" x14ac:dyDescent="0.25">
      <c r="A370">
        <v>369</v>
      </c>
      <c r="B370" s="3">
        <v>5909.5792728753577</v>
      </c>
    </row>
    <row r="371" spans="1:2" x14ac:dyDescent="0.25">
      <c r="A371">
        <v>370</v>
      </c>
      <c r="B371" s="3">
        <v>5925.2987072862634</v>
      </c>
    </row>
    <row r="372" spans="1:2" x14ac:dyDescent="0.25">
      <c r="A372">
        <v>371</v>
      </c>
      <c r="B372" s="3">
        <v>5941.1421976966367</v>
      </c>
    </row>
    <row r="373" spans="1:2" x14ac:dyDescent="0.25">
      <c r="A373">
        <v>372</v>
      </c>
      <c r="B373" s="3">
        <v>5957.7036619326091</v>
      </c>
    </row>
    <row r="374" spans="1:2" x14ac:dyDescent="0.25">
      <c r="A374">
        <v>373</v>
      </c>
      <c r="B374" s="3">
        <v>5973.9894888138479</v>
      </c>
    </row>
    <row r="375" spans="1:2" x14ac:dyDescent="0.25">
      <c r="A375">
        <v>374</v>
      </c>
      <c r="B375" s="3">
        <v>5989.6460335973507</v>
      </c>
    </row>
    <row r="376" spans="1:2" x14ac:dyDescent="0.25">
      <c r="A376">
        <v>375</v>
      </c>
      <c r="B376" s="3">
        <v>6005.158686057126</v>
      </c>
    </row>
    <row r="377" spans="1:2" x14ac:dyDescent="0.25">
      <c r="A377">
        <v>376</v>
      </c>
      <c r="B377" s="3">
        <v>6021.9150328503147</v>
      </c>
    </row>
    <row r="378" spans="1:2" x14ac:dyDescent="0.25">
      <c r="A378">
        <v>377</v>
      </c>
      <c r="B378" s="3">
        <v>6037.2188398087965</v>
      </c>
    </row>
    <row r="379" spans="1:2" x14ac:dyDescent="0.25">
      <c r="A379">
        <v>378</v>
      </c>
      <c r="B379" s="3">
        <v>6053.3453456539846</v>
      </c>
    </row>
    <row r="380" spans="1:2" x14ac:dyDescent="0.25">
      <c r="A380">
        <v>379</v>
      </c>
      <c r="B380" s="3">
        <v>6069.8401907604602</v>
      </c>
    </row>
    <row r="381" spans="1:2" x14ac:dyDescent="0.25">
      <c r="A381">
        <v>380</v>
      </c>
      <c r="B381" s="3">
        <v>6085.8139255400083</v>
      </c>
    </row>
    <row r="382" spans="1:2" x14ac:dyDescent="0.25">
      <c r="A382">
        <v>381</v>
      </c>
      <c r="B382" s="3">
        <v>6101.5987215341465</v>
      </c>
    </row>
    <row r="383" spans="1:2" x14ac:dyDescent="0.25">
      <c r="A383">
        <v>382</v>
      </c>
      <c r="B383" s="3">
        <v>6117.6158164457165</v>
      </c>
    </row>
    <row r="384" spans="1:2" x14ac:dyDescent="0.25">
      <c r="A384">
        <v>383</v>
      </c>
      <c r="B384" s="3">
        <v>6133.3126586520239</v>
      </c>
    </row>
    <row r="385" spans="1:2" x14ac:dyDescent="0.25">
      <c r="A385">
        <v>384</v>
      </c>
      <c r="B385" s="3">
        <v>6149.6876422175683</v>
      </c>
    </row>
    <row r="386" spans="1:2" x14ac:dyDescent="0.25">
      <c r="A386">
        <v>385</v>
      </c>
      <c r="B386" s="3">
        <v>6165.5565354166747</v>
      </c>
    </row>
    <row r="387" spans="1:2" x14ac:dyDescent="0.25">
      <c r="A387">
        <v>386</v>
      </c>
      <c r="B387" s="3">
        <v>6181.9129633303019</v>
      </c>
    </row>
    <row r="388" spans="1:2" x14ac:dyDescent="0.25">
      <c r="A388">
        <v>387</v>
      </c>
      <c r="B388" s="3">
        <v>6197.5804484183154</v>
      </c>
    </row>
    <row r="389" spans="1:2" x14ac:dyDescent="0.25">
      <c r="A389">
        <v>388</v>
      </c>
      <c r="B389" s="3">
        <v>6213.7090606148186</v>
      </c>
    </row>
    <row r="390" spans="1:2" x14ac:dyDescent="0.25">
      <c r="A390">
        <v>389</v>
      </c>
      <c r="B390" s="3">
        <v>6229.5966839892526</v>
      </c>
    </row>
    <row r="391" spans="1:2" x14ac:dyDescent="0.25">
      <c r="A391">
        <v>390</v>
      </c>
      <c r="B391" s="3">
        <v>6245.3169714570085</v>
      </c>
    </row>
    <row r="392" spans="1:2" x14ac:dyDescent="0.25">
      <c r="A392">
        <v>391</v>
      </c>
      <c r="B392" s="3">
        <v>6261.4271845900466</v>
      </c>
    </row>
    <row r="393" spans="1:2" x14ac:dyDescent="0.25">
      <c r="A393">
        <v>392</v>
      </c>
      <c r="B393" s="3">
        <v>6277.4149604705735</v>
      </c>
    </row>
    <row r="394" spans="1:2" x14ac:dyDescent="0.25">
      <c r="A394">
        <v>393</v>
      </c>
      <c r="B394" s="3">
        <v>6293.1938187586784</v>
      </c>
    </row>
    <row r="395" spans="1:2" x14ac:dyDescent="0.25">
      <c r="A395">
        <v>394</v>
      </c>
      <c r="B395" s="3">
        <v>6309.0787439496253</v>
      </c>
    </row>
    <row r="396" spans="1:2" x14ac:dyDescent="0.25">
      <c r="A396">
        <v>395</v>
      </c>
      <c r="B396" s="3">
        <v>6325.2925247326693</v>
      </c>
    </row>
    <row r="397" spans="1:2" x14ac:dyDescent="0.25">
      <c r="A397">
        <v>396</v>
      </c>
      <c r="B397" s="3">
        <v>6341.8972951125425</v>
      </c>
    </row>
    <row r="398" spans="1:2" x14ac:dyDescent="0.25">
      <c r="A398">
        <v>397</v>
      </c>
      <c r="B398" s="3">
        <v>6357.6799816053299</v>
      </c>
    </row>
    <row r="399" spans="1:2" x14ac:dyDescent="0.25">
      <c r="A399">
        <v>398</v>
      </c>
      <c r="B399" s="3">
        <v>6373.0576093882919</v>
      </c>
    </row>
    <row r="400" spans="1:2" x14ac:dyDescent="0.25">
      <c r="A400">
        <v>399</v>
      </c>
      <c r="B400" s="3">
        <v>6389.7441647191181</v>
      </c>
    </row>
    <row r="401" spans="1:2" x14ac:dyDescent="0.25">
      <c r="A401">
        <v>400</v>
      </c>
      <c r="B401" s="3">
        <v>6405.534699626839</v>
      </c>
    </row>
    <row r="402" spans="1:2" x14ac:dyDescent="0.25">
      <c r="A402">
        <v>401</v>
      </c>
      <c r="B402" s="3">
        <v>6421.1429293470492</v>
      </c>
    </row>
    <row r="403" spans="1:2" x14ac:dyDescent="0.25">
      <c r="A403">
        <v>402</v>
      </c>
      <c r="B403" s="3">
        <v>6437.7896664518476</v>
      </c>
    </row>
    <row r="404" spans="1:2" x14ac:dyDescent="0.25">
      <c r="A404">
        <v>403</v>
      </c>
      <c r="B404" s="3">
        <v>6453.7538036454816</v>
      </c>
    </row>
    <row r="405" spans="1:2" x14ac:dyDescent="0.25">
      <c r="A405">
        <v>404</v>
      </c>
      <c r="B405" s="3">
        <v>6469.5561835530034</v>
      </c>
    </row>
    <row r="406" spans="1:2" x14ac:dyDescent="0.25">
      <c r="A406">
        <v>405</v>
      </c>
      <c r="B406" s="3">
        <v>6485.743839625381</v>
      </c>
    </row>
    <row r="407" spans="1:2" x14ac:dyDescent="0.25">
      <c r="A407">
        <v>406</v>
      </c>
      <c r="B407" s="3">
        <v>6501.0383766233563</v>
      </c>
    </row>
    <row r="408" spans="1:2" x14ac:dyDescent="0.25">
      <c r="A408">
        <v>407</v>
      </c>
      <c r="B408" s="3">
        <v>6517.1352434475284</v>
      </c>
    </row>
    <row r="409" spans="1:2" x14ac:dyDescent="0.25">
      <c r="A409">
        <v>408</v>
      </c>
      <c r="B409" s="3">
        <v>6533.5117518815696</v>
      </c>
    </row>
    <row r="410" spans="1:2" x14ac:dyDescent="0.25">
      <c r="A410">
        <v>409</v>
      </c>
      <c r="B410" s="3">
        <v>6549.7005322544128</v>
      </c>
    </row>
    <row r="411" spans="1:2" x14ac:dyDescent="0.25">
      <c r="A411">
        <v>410</v>
      </c>
      <c r="B411" s="3">
        <v>6565.0482964594785</v>
      </c>
    </row>
    <row r="412" spans="1:2" x14ac:dyDescent="0.25">
      <c r="A412">
        <v>411</v>
      </c>
      <c r="B412" s="3">
        <v>6581.2075513692935</v>
      </c>
    </row>
    <row r="413" spans="1:2" x14ac:dyDescent="0.25">
      <c r="A413">
        <v>412</v>
      </c>
      <c r="B413" s="3">
        <v>6597.1048274044188</v>
      </c>
    </row>
    <row r="414" spans="1:2" x14ac:dyDescent="0.25">
      <c r="A414">
        <v>413</v>
      </c>
      <c r="B414" s="3">
        <v>6613.4319326334999</v>
      </c>
    </row>
    <row r="415" spans="1:2" x14ac:dyDescent="0.25">
      <c r="A415">
        <v>414</v>
      </c>
      <c r="B415" s="3">
        <v>6629.9704003542292</v>
      </c>
    </row>
    <row r="416" spans="1:2" x14ac:dyDescent="0.25">
      <c r="A416">
        <v>415</v>
      </c>
      <c r="B416" s="3">
        <v>6645.0273739216091</v>
      </c>
    </row>
    <row r="417" spans="1:2" x14ac:dyDescent="0.25">
      <c r="A417">
        <v>416</v>
      </c>
      <c r="B417" s="3">
        <v>6661.1184870728812</v>
      </c>
    </row>
    <row r="418" spans="1:2" x14ac:dyDescent="0.25">
      <c r="A418">
        <v>417</v>
      </c>
      <c r="B418" s="3">
        <v>6677.1475614460614</v>
      </c>
    </row>
    <row r="419" spans="1:2" x14ac:dyDescent="0.25">
      <c r="A419">
        <v>418</v>
      </c>
      <c r="B419" s="3">
        <v>6693.4413402110231</v>
      </c>
    </row>
    <row r="420" spans="1:2" x14ac:dyDescent="0.25">
      <c r="A420">
        <v>419</v>
      </c>
      <c r="B420" s="3">
        <v>6709.5020335568033</v>
      </c>
    </row>
    <row r="421" spans="1:2" x14ac:dyDescent="0.25">
      <c r="A421">
        <v>420</v>
      </c>
      <c r="B421" s="3">
        <v>6725.4032850225449</v>
      </c>
    </row>
    <row r="422" spans="1:2" x14ac:dyDescent="0.25">
      <c r="A422">
        <v>421</v>
      </c>
      <c r="B422" s="3">
        <v>6741.5648343680696</v>
      </c>
    </row>
    <row r="423" spans="1:2" x14ac:dyDescent="0.25">
      <c r="A423">
        <v>422</v>
      </c>
      <c r="B423" s="3">
        <v>6757.8730914795988</v>
      </c>
    </row>
    <row r="424" spans="1:2" x14ac:dyDescent="0.25">
      <c r="A424">
        <v>423</v>
      </c>
      <c r="B424" s="3">
        <v>6773.9610209013408</v>
      </c>
    </row>
    <row r="425" spans="1:2" x14ac:dyDescent="0.25">
      <c r="A425">
        <v>424</v>
      </c>
      <c r="B425" s="3">
        <v>6789.099881517739</v>
      </c>
    </row>
    <row r="426" spans="1:2" x14ac:dyDescent="0.25">
      <c r="A426">
        <v>425</v>
      </c>
      <c r="B426" s="3">
        <v>6805.1279550918462</v>
      </c>
    </row>
    <row r="427" spans="1:2" x14ac:dyDescent="0.25">
      <c r="A427">
        <v>426</v>
      </c>
      <c r="B427" s="3">
        <v>6821.3163301085087</v>
      </c>
    </row>
    <row r="428" spans="1:2" x14ac:dyDescent="0.25">
      <c r="A428">
        <v>427</v>
      </c>
      <c r="B428" s="3">
        <v>6837.7802151021679</v>
      </c>
    </row>
    <row r="429" spans="1:2" x14ac:dyDescent="0.25">
      <c r="A429">
        <v>428</v>
      </c>
      <c r="B429" s="3">
        <v>6853.4740076937342</v>
      </c>
    </row>
    <row r="430" spans="1:2" x14ac:dyDescent="0.25">
      <c r="A430">
        <v>429</v>
      </c>
      <c r="B430" s="3">
        <v>6869.6368340833023</v>
      </c>
    </row>
    <row r="431" spans="1:2" x14ac:dyDescent="0.25">
      <c r="A431">
        <v>430</v>
      </c>
      <c r="B431" s="3">
        <v>6885.5498188504616</v>
      </c>
    </row>
    <row r="432" spans="1:2" x14ac:dyDescent="0.25">
      <c r="A432">
        <v>431</v>
      </c>
      <c r="B432" s="3">
        <v>6901.7728647740887</v>
      </c>
    </row>
    <row r="433" spans="1:2" x14ac:dyDescent="0.25">
      <c r="A433">
        <v>432</v>
      </c>
      <c r="B433" s="3">
        <v>6917.3143243984623</v>
      </c>
    </row>
    <row r="434" spans="1:2" x14ac:dyDescent="0.25">
      <c r="A434">
        <v>433</v>
      </c>
      <c r="B434" s="3">
        <v>6933.9066148623206</v>
      </c>
    </row>
    <row r="435" spans="1:2" x14ac:dyDescent="0.25">
      <c r="A435">
        <v>434</v>
      </c>
      <c r="B435" s="3">
        <v>6949.0670596601149</v>
      </c>
    </row>
    <row r="436" spans="1:2" x14ac:dyDescent="0.25">
      <c r="A436">
        <v>435</v>
      </c>
      <c r="B436" s="3">
        <v>6965.447269149774</v>
      </c>
    </row>
    <row r="437" spans="1:2" x14ac:dyDescent="0.25">
      <c r="A437">
        <v>436</v>
      </c>
      <c r="B437" s="3">
        <v>6981.8375022680821</v>
      </c>
    </row>
    <row r="438" spans="1:2" x14ac:dyDescent="0.25">
      <c r="A438">
        <v>437</v>
      </c>
      <c r="B438" s="3">
        <v>6997.8820941997419</v>
      </c>
    </row>
    <row r="439" spans="1:2" x14ac:dyDescent="0.25">
      <c r="A439">
        <v>438</v>
      </c>
      <c r="B439" s="3">
        <v>7013.8143822791208</v>
      </c>
    </row>
    <row r="440" spans="1:2" x14ac:dyDescent="0.25">
      <c r="A440">
        <v>439</v>
      </c>
      <c r="B440" s="3">
        <v>7029.6231604652739</v>
      </c>
    </row>
    <row r="441" spans="1:2" x14ac:dyDescent="0.25">
      <c r="A441">
        <v>440</v>
      </c>
      <c r="B441" s="3">
        <v>7045.4801669706867</v>
      </c>
    </row>
    <row r="442" spans="1:2" x14ac:dyDescent="0.25">
      <c r="A442">
        <v>441</v>
      </c>
      <c r="B442" s="3">
        <v>7061.877614879425</v>
      </c>
    </row>
    <row r="443" spans="1:2" x14ac:dyDescent="0.25">
      <c r="A443">
        <v>442</v>
      </c>
      <c r="B443" s="3">
        <v>7077.370875651116</v>
      </c>
    </row>
    <row r="444" spans="1:2" x14ac:dyDescent="0.25">
      <c r="A444">
        <v>443</v>
      </c>
      <c r="B444" s="3">
        <v>7093.5779254964955</v>
      </c>
    </row>
    <row r="445" spans="1:2" x14ac:dyDescent="0.25">
      <c r="A445">
        <v>444</v>
      </c>
      <c r="B445" s="3">
        <v>7109.7606772906565</v>
      </c>
    </row>
    <row r="446" spans="1:2" x14ac:dyDescent="0.25">
      <c r="A446">
        <v>445</v>
      </c>
      <c r="B446" s="3">
        <v>7125.0554426215713</v>
      </c>
    </row>
    <row r="447" spans="1:2" x14ac:dyDescent="0.25">
      <c r="A447">
        <v>446</v>
      </c>
      <c r="B447" s="3">
        <v>7141.3945483698308</v>
      </c>
    </row>
    <row r="448" spans="1:2" x14ac:dyDescent="0.25">
      <c r="A448">
        <v>447</v>
      </c>
      <c r="B448" s="3">
        <v>7157.7070676394687</v>
      </c>
    </row>
    <row r="449" spans="1:2" x14ac:dyDescent="0.25">
      <c r="A449">
        <v>448</v>
      </c>
      <c r="B449" s="3">
        <v>7173.4543150298387</v>
      </c>
    </row>
    <row r="450" spans="1:2" x14ac:dyDescent="0.25">
      <c r="A450">
        <v>449</v>
      </c>
      <c r="B450" s="3">
        <v>7189.5192524210188</v>
      </c>
    </row>
    <row r="451" spans="1:2" x14ac:dyDescent="0.25">
      <c r="A451">
        <v>450</v>
      </c>
      <c r="B451" s="3">
        <v>7205.1088348288968</v>
      </c>
    </row>
    <row r="452" spans="1:2" x14ac:dyDescent="0.25">
      <c r="A452">
        <v>451</v>
      </c>
      <c r="B452" s="3">
        <v>7221.986211566893</v>
      </c>
    </row>
    <row r="453" spans="1:2" x14ac:dyDescent="0.25">
      <c r="A453">
        <v>452</v>
      </c>
      <c r="B453" s="3">
        <v>7237.1126478554925</v>
      </c>
    </row>
    <row r="454" spans="1:2" x14ac:dyDescent="0.25">
      <c r="A454">
        <v>453</v>
      </c>
      <c r="B454" s="3">
        <v>7253.315281253258</v>
      </c>
    </row>
    <row r="455" spans="1:2" x14ac:dyDescent="0.25">
      <c r="A455">
        <v>454</v>
      </c>
      <c r="B455" s="3">
        <v>7269.9687799637341</v>
      </c>
    </row>
    <row r="456" spans="1:2" x14ac:dyDescent="0.25">
      <c r="A456">
        <v>455</v>
      </c>
      <c r="B456" s="3">
        <v>7285.3104669727863</v>
      </c>
    </row>
    <row r="457" spans="1:2" x14ac:dyDescent="0.25">
      <c r="A457">
        <v>456</v>
      </c>
      <c r="B457" s="3">
        <v>7301.9585275465861</v>
      </c>
    </row>
    <row r="458" spans="1:2" x14ac:dyDescent="0.25">
      <c r="A458">
        <v>457</v>
      </c>
      <c r="B458" s="3">
        <v>7317.5213842319918</v>
      </c>
    </row>
    <row r="459" spans="1:2" x14ac:dyDescent="0.25">
      <c r="A459">
        <v>458</v>
      </c>
      <c r="B459" s="3">
        <v>7333.5528028742501</v>
      </c>
    </row>
    <row r="460" spans="1:2" x14ac:dyDescent="0.25">
      <c r="A460">
        <v>459</v>
      </c>
      <c r="B460" s="3">
        <v>7349.1853870491414</v>
      </c>
    </row>
    <row r="461" spans="1:2" x14ac:dyDescent="0.25">
      <c r="A461">
        <v>460</v>
      </c>
      <c r="B461" s="3">
        <v>7365.0624826193225</v>
      </c>
    </row>
    <row r="462" spans="1:2" x14ac:dyDescent="0.25">
      <c r="A462">
        <v>461</v>
      </c>
      <c r="B462" s="3">
        <v>7381.0704454483221</v>
      </c>
    </row>
    <row r="463" spans="1:2" x14ac:dyDescent="0.25">
      <c r="A463">
        <v>462</v>
      </c>
      <c r="B463" s="3">
        <v>7397.4150700010759</v>
      </c>
    </row>
    <row r="464" spans="1:2" x14ac:dyDescent="0.25">
      <c r="A464">
        <v>463</v>
      </c>
      <c r="B464" s="3">
        <v>7413.1932584452579</v>
      </c>
    </row>
    <row r="465" spans="1:2" x14ac:dyDescent="0.25">
      <c r="A465">
        <v>464</v>
      </c>
      <c r="B465" s="3">
        <v>7429.7566335772472</v>
      </c>
    </row>
    <row r="466" spans="1:2" x14ac:dyDescent="0.25">
      <c r="A466">
        <v>465</v>
      </c>
      <c r="B466" s="3">
        <v>7445.6311410929893</v>
      </c>
    </row>
    <row r="467" spans="1:2" x14ac:dyDescent="0.25">
      <c r="A467">
        <v>466</v>
      </c>
      <c r="B467" s="3">
        <v>7461.9954213140236</v>
      </c>
    </row>
    <row r="468" spans="1:2" x14ac:dyDescent="0.25">
      <c r="A468">
        <v>467</v>
      </c>
      <c r="B468" s="3">
        <v>7477.0039305272021</v>
      </c>
    </row>
    <row r="469" spans="1:2" x14ac:dyDescent="0.25">
      <c r="A469">
        <v>468</v>
      </c>
      <c r="B469" s="3">
        <v>7493.1136058381708</v>
      </c>
    </row>
    <row r="470" spans="1:2" x14ac:dyDescent="0.25">
      <c r="A470">
        <v>469</v>
      </c>
      <c r="B470" s="3">
        <v>7509.3660427984105</v>
      </c>
    </row>
    <row r="471" spans="1:2" x14ac:dyDescent="0.25">
      <c r="A471">
        <v>470</v>
      </c>
      <c r="B471" s="3">
        <v>7525.6258765256998</v>
      </c>
    </row>
    <row r="472" spans="1:2" x14ac:dyDescent="0.25">
      <c r="A472">
        <v>471</v>
      </c>
      <c r="B472" s="3">
        <v>7541.9019779670089</v>
      </c>
    </row>
    <row r="473" spans="1:2" x14ac:dyDescent="0.25">
      <c r="A473">
        <v>472</v>
      </c>
      <c r="B473" s="3">
        <v>7557.9171054755916</v>
      </c>
    </row>
    <row r="474" spans="1:2" x14ac:dyDescent="0.25">
      <c r="A474">
        <v>473</v>
      </c>
      <c r="B474" s="3">
        <v>7573.0328784579006</v>
      </c>
    </row>
    <row r="475" spans="1:2" x14ac:dyDescent="0.25">
      <c r="A475">
        <v>474</v>
      </c>
      <c r="B475" s="3">
        <v>7589.3625058193165</v>
      </c>
    </row>
    <row r="476" spans="1:2" x14ac:dyDescent="0.25">
      <c r="A476">
        <v>475</v>
      </c>
      <c r="B476" s="3">
        <v>7605.910163511985</v>
      </c>
    </row>
    <row r="477" spans="1:2" x14ac:dyDescent="0.25">
      <c r="A477">
        <v>476</v>
      </c>
      <c r="B477" s="3">
        <v>7621.9160948719064</v>
      </c>
    </row>
    <row r="478" spans="1:2" x14ac:dyDescent="0.25">
      <c r="A478">
        <v>477</v>
      </c>
      <c r="B478" s="3">
        <v>7637.2306829273912</v>
      </c>
    </row>
    <row r="479" spans="1:2" x14ac:dyDescent="0.25">
      <c r="A479">
        <v>478</v>
      </c>
      <c r="B479" s="3">
        <v>7653.3941179689446</v>
      </c>
    </row>
    <row r="480" spans="1:2" x14ac:dyDescent="0.25">
      <c r="A480">
        <v>479</v>
      </c>
      <c r="B480" s="3">
        <v>7669.2154180940161</v>
      </c>
    </row>
    <row r="481" spans="1:2" x14ac:dyDescent="0.25">
      <c r="A481">
        <v>480</v>
      </c>
      <c r="B481" s="3">
        <v>7685.5587958302831</v>
      </c>
    </row>
    <row r="482" spans="1:2" x14ac:dyDescent="0.25">
      <c r="A482">
        <v>481</v>
      </c>
      <c r="B482" s="3">
        <v>7701.1290765584117</v>
      </c>
    </row>
    <row r="483" spans="1:2" x14ac:dyDescent="0.25">
      <c r="A483">
        <v>482</v>
      </c>
      <c r="B483" s="3">
        <v>7717.8001604813044</v>
      </c>
    </row>
    <row r="484" spans="1:2" x14ac:dyDescent="0.25">
      <c r="A484">
        <v>483</v>
      </c>
      <c r="B484" s="3">
        <v>7733.2724908659684</v>
      </c>
    </row>
    <row r="485" spans="1:2" x14ac:dyDescent="0.25">
      <c r="A485">
        <v>484</v>
      </c>
      <c r="B485" s="3">
        <v>7749.0175779501405</v>
      </c>
    </row>
    <row r="486" spans="1:2" x14ac:dyDescent="0.25">
      <c r="A486">
        <v>485</v>
      </c>
      <c r="B486" s="3">
        <v>7765.2668738179027</v>
      </c>
    </row>
    <row r="487" spans="1:2" x14ac:dyDescent="0.25">
      <c r="A487">
        <v>486</v>
      </c>
      <c r="B487" s="3">
        <v>7781.6876837254904</v>
      </c>
    </row>
    <row r="488" spans="1:2" x14ac:dyDescent="0.25">
      <c r="A488">
        <v>487</v>
      </c>
      <c r="B488" s="3">
        <v>7797.44893084053</v>
      </c>
    </row>
    <row r="489" spans="1:2" x14ac:dyDescent="0.25">
      <c r="A489">
        <v>488</v>
      </c>
      <c r="B489" s="3">
        <v>7813.9635457721915</v>
      </c>
    </row>
    <row r="490" spans="1:2" x14ac:dyDescent="0.25">
      <c r="A490">
        <v>489</v>
      </c>
      <c r="B490" s="3">
        <v>7829.6149640449021</v>
      </c>
    </row>
    <row r="491" spans="1:2" x14ac:dyDescent="0.25">
      <c r="A491">
        <v>490</v>
      </c>
      <c r="B491" s="3">
        <v>7845.1707426117591</v>
      </c>
    </row>
    <row r="492" spans="1:2" x14ac:dyDescent="0.25">
      <c r="A492">
        <v>491</v>
      </c>
      <c r="B492" s="3">
        <v>7861.6906442111494</v>
      </c>
    </row>
    <row r="493" spans="1:2" x14ac:dyDescent="0.25">
      <c r="A493">
        <v>492</v>
      </c>
      <c r="B493" s="3">
        <v>7877.1844310965662</v>
      </c>
    </row>
    <row r="494" spans="1:2" x14ac:dyDescent="0.25">
      <c r="A494">
        <v>493</v>
      </c>
      <c r="B494" s="3">
        <v>7893.3994532777751</v>
      </c>
    </row>
    <row r="495" spans="1:2" x14ac:dyDescent="0.25">
      <c r="A495">
        <v>494</v>
      </c>
      <c r="B495" s="3">
        <v>7909.2370533027888</v>
      </c>
    </row>
    <row r="496" spans="1:2" x14ac:dyDescent="0.25">
      <c r="A496">
        <v>495</v>
      </c>
      <c r="B496" s="3">
        <v>7925.0480317872125</v>
      </c>
    </row>
    <row r="497" spans="1:2" x14ac:dyDescent="0.25">
      <c r="A497">
        <v>496</v>
      </c>
      <c r="B497" s="3">
        <v>7941.1668184728715</v>
      </c>
    </row>
    <row r="498" spans="1:2" x14ac:dyDescent="0.25">
      <c r="A498">
        <v>497</v>
      </c>
      <c r="B498" s="3">
        <v>7957.4885439854997</v>
      </c>
    </row>
    <row r="499" spans="1:2" x14ac:dyDescent="0.25">
      <c r="A499">
        <v>498</v>
      </c>
      <c r="B499" s="3">
        <v>7973.3853869094755</v>
      </c>
    </row>
    <row r="500" spans="1:2" x14ac:dyDescent="0.25">
      <c r="A500">
        <v>499</v>
      </c>
      <c r="B500" s="3">
        <v>7989.4264578539151</v>
      </c>
    </row>
    <row r="501" spans="1:2" x14ac:dyDescent="0.25">
      <c r="A501">
        <v>500</v>
      </c>
      <c r="B501" s="3">
        <v>8005.4818238215003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D11" sqref="D11"/>
    </sheetView>
  </sheetViews>
  <sheetFormatPr defaultRowHeight="15" x14ac:dyDescent="0.25"/>
  <cols>
    <col min="1" max="1" width="19.85546875" bestFit="1" customWidth="1"/>
    <col min="2" max="2" width="17" style="5" bestFit="1" customWidth="1"/>
    <col min="3" max="3" width="20.7109375" bestFit="1" customWidth="1"/>
  </cols>
  <sheetData>
    <row r="1" spans="1:3" x14ac:dyDescent="0.25">
      <c r="A1" s="1" t="s">
        <v>2</v>
      </c>
      <c r="B1" s="4" t="s">
        <v>3</v>
      </c>
      <c r="C1" s="1" t="s">
        <v>4</v>
      </c>
    </row>
    <row r="2" spans="1:3" x14ac:dyDescent="0.25">
      <c r="A2">
        <v>31</v>
      </c>
      <c r="B2" s="5">
        <v>0.83333333333333337</v>
      </c>
      <c r="C2">
        <v>24</v>
      </c>
    </row>
    <row r="3" spans="1:3" x14ac:dyDescent="0.25">
      <c r="A3">
        <v>51</v>
      </c>
      <c r="B3" s="5">
        <v>0.83333333333333337</v>
      </c>
      <c r="C3">
        <v>20</v>
      </c>
    </row>
    <row r="4" spans="1:3" x14ac:dyDescent="0.25">
      <c r="A4">
        <v>27</v>
      </c>
      <c r="B4" s="5">
        <v>0.83402777777777781</v>
      </c>
      <c r="C4">
        <v>20</v>
      </c>
    </row>
    <row r="5" spans="1:3" x14ac:dyDescent="0.25">
      <c r="A5">
        <v>31</v>
      </c>
      <c r="B5" s="5">
        <v>0.8354166666666667</v>
      </c>
      <c r="C5">
        <v>23</v>
      </c>
    </row>
    <row r="6" spans="1:3" x14ac:dyDescent="0.25">
      <c r="A6">
        <v>27</v>
      </c>
      <c r="B6" s="5">
        <v>0.83680555555555558</v>
      </c>
      <c r="C6">
        <v>15</v>
      </c>
    </row>
    <row r="7" spans="1:3" x14ac:dyDescent="0.25">
      <c r="A7">
        <v>51</v>
      </c>
      <c r="B7" s="5">
        <v>0.83819444444444446</v>
      </c>
      <c r="C7">
        <v>19</v>
      </c>
    </row>
    <row r="8" spans="1:3" x14ac:dyDescent="0.25">
      <c r="A8">
        <v>31</v>
      </c>
      <c r="B8" s="5">
        <v>0.83888888888888891</v>
      </c>
      <c r="C8">
        <v>21</v>
      </c>
    </row>
    <row r="9" spans="1:3" x14ac:dyDescent="0.25">
      <c r="A9">
        <v>27</v>
      </c>
      <c r="B9" s="5">
        <v>0.84027777777777779</v>
      </c>
      <c r="C9">
        <v>16</v>
      </c>
    </row>
    <row r="10" spans="1:3" x14ac:dyDescent="0.25">
      <c r="A10">
        <v>31</v>
      </c>
      <c r="B10" s="5">
        <v>0.84166666666666667</v>
      </c>
      <c r="C10">
        <v>17</v>
      </c>
    </row>
    <row r="11" spans="1:3" x14ac:dyDescent="0.25">
      <c r="A11">
        <v>51</v>
      </c>
      <c r="B11" s="5">
        <v>0.84305555555555556</v>
      </c>
      <c r="C11">
        <v>18</v>
      </c>
    </row>
    <row r="12" spans="1:3" x14ac:dyDescent="0.25">
      <c r="A12">
        <v>31</v>
      </c>
      <c r="B12" s="5">
        <v>0.84375</v>
      </c>
      <c r="C12">
        <v>18</v>
      </c>
    </row>
    <row r="13" spans="1:3" x14ac:dyDescent="0.25">
      <c r="A13">
        <v>27</v>
      </c>
      <c r="B13" s="5">
        <v>0.84444444444444444</v>
      </c>
      <c r="C13">
        <v>12</v>
      </c>
    </row>
    <row r="14" spans="1:3" x14ac:dyDescent="0.25">
      <c r="A14">
        <v>31</v>
      </c>
      <c r="B14" s="5">
        <v>0.84722222222222221</v>
      </c>
      <c r="C14">
        <v>15</v>
      </c>
    </row>
    <row r="15" spans="1:3" x14ac:dyDescent="0.25">
      <c r="A15">
        <v>27</v>
      </c>
      <c r="B15" s="5">
        <v>0.84861111111111109</v>
      </c>
      <c r="C15">
        <v>11</v>
      </c>
    </row>
    <row r="16" spans="1:3" x14ac:dyDescent="0.25">
      <c r="A16">
        <v>51</v>
      </c>
      <c r="B16" s="5">
        <v>0.84861111111111109</v>
      </c>
      <c r="C16">
        <v>15</v>
      </c>
    </row>
    <row r="17" spans="1:3" x14ac:dyDescent="0.25">
      <c r="A17">
        <v>31</v>
      </c>
      <c r="B17" s="5">
        <v>0.84930555555555554</v>
      </c>
      <c r="C17">
        <v>14</v>
      </c>
    </row>
    <row r="18" spans="1:3" x14ac:dyDescent="0.25">
      <c r="A18">
        <v>27</v>
      </c>
      <c r="B18" s="5">
        <v>0.85138888888888886</v>
      </c>
      <c r="C18">
        <v>12</v>
      </c>
    </row>
    <row r="19" spans="1:3" x14ac:dyDescent="0.25">
      <c r="A19">
        <v>31</v>
      </c>
      <c r="B19" s="5">
        <v>0.85277777777777775</v>
      </c>
      <c r="C19">
        <v>14</v>
      </c>
    </row>
    <row r="20" spans="1:3" x14ac:dyDescent="0.25">
      <c r="A20">
        <v>51</v>
      </c>
      <c r="B20" s="5">
        <v>0.85277777777777775</v>
      </c>
      <c r="C20">
        <v>16</v>
      </c>
    </row>
    <row r="21" spans="1:3" x14ac:dyDescent="0.25">
      <c r="A21">
        <v>27</v>
      </c>
      <c r="B21" s="5">
        <v>0.85486111111111107</v>
      </c>
      <c r="C21">
        <v>10</v>
      </c>
    </row>
    <row r="22" spans="1:3" x14ac:dyDescent="0.25">
      <c r="A22">
        <v>31</v>
      </c>
      <c r="B22" s="5">
        <v>0.85624999999999996</v>
      </c>
      <c r="C22">
        <v>12</v>
      </c>
    </row>
    <row r="23" spans="1:3" x14ac:dyDescent="0.25">
      <c r="A23">
        <v>51</v>
      </c>
      <c r="B23" s="5">
        <v>0.8569444444444444</v>
      </c>
      <c r="C23">
        <v>12</v>
      </c>
    </row>
    <row r="24" spans="1:3" x14ac:dyDescent="0.25">
      <c r="A24">
        <v>31</v>
      </c>
      <c r="B24" s="5">
        <v>0.85833333333333328</v>
      </c>
      <c r="C24">
        <v>13</v>
      </c>
    </row>
    <row r="25" spans="1:3" x14ac:dyDescent="0.25">
      <c r="A25">
        <v>27</v>
      </c>
      <c r="B25" s="5">
        <v>0.85902777777777772</v>
      </c>
      <c r="C25">
        <v>8</v>
      </c>
    </row>
    <row r="26" spans="1:3" x14ac:dyDescent="0.25">
      <c r="A26">
        <v>31</v>
      </c>
      <c r="B26" s="5">
        <v>0.86111111111111116</v>
      </c>
      <c r="C26">
        <v>11</v>
      </c>
    </row>
    <row r="27" spans="1:3" x14ac:dyDescent="0.25">
      <c r="A27">
        <v>27</v>
      </c>
      <c r="B27" s="5">
        <v>0.86250000000000004</v>
      </c>
      <c r="C27">
        <v>8</v>
      </c>
    </row>
    <row r="28" spans="1:3" x14ac:dyDescent="0.25">
      <c r="A28">
        <v>51</v>
      </c>
      <c r="B28" s="5">
        <v>0.86250000000000004</v>
      </c>
      <c r="C28">
        <v>11</v>
      </c>
    </row>
    <row r="29" spans="1:3" x14ac:dyDescent="0.25">
      <c r="A29">
        <v>31</v>
      </c>
      <c r="B29" s="5">
        <v>0.86388888888888893</v>
      </c>
      <c r="C29">
        <v>10</v>
      </c>
    </row>
    <row r="30" spans="1:3" x14ac:dyDescent="0.25">
      <c r="A30">
        <v>27</v>
      </c>
      <c r="B30" s="5">
        <v>0.86527777777777781</v>
      </c>
      <c r="C30">
        <v>6</v>
      </c>
    </row>
    <row r="31" spans="1:3" x14ac:dyDescent="0.25">
      <c r="A31">
        <v>31</v>
      </c>
      <c r="B31" s="5">
        <v>0.86736111111111114</v>
      </c>
      <c r="C31">
        <v>9</v>
      </c>
    </row>
    <row r="32" spans="1:3" x14ac:dyDescent="0.25">
      <c r="A32">
        <v>27</v>
      </c>
      <c r="B32" s="5">
        <v>0.86805555555555558</v>
      </c>
      <c r="C32">
        <v>5</v>
      </c>
    </row>
    <row r="33" spans="1:3" x14ac:dyDescent="0.25">
      <c r="A33">
        <v>31</v>
      </c>
      <c r="B33" s="5">
        <v>0.86944444444444446</v>
      </c>
      <c r="C33">
        <v>8</v>
      </c>
    </row>
    <row r="34" spans="1:3" x14ac:dyDescent="0.25">
      <c r="A34">
        <v>51</v>
      </c>
      <c r="B34" s="5">
        <v>0.87013888888888891</v>
      </c>
      <c r="C34">
        <v>19</v>
      </c>
    </row>
    <row r="35" spans="1:3" x14ac:dyDescent="0.25">
      <c r="A35">
        <v>27</v>
      </c>
      <c r="B35" s="5">
        <v>0.87152777777777779</v>
      </c>
      <c r="C35">
        <v>4</v>
      </c>
    </row>
    <row r="36" spans="1:3" x14ac:dyDescent="0.25">
      <c r="A36">
        <v>51</v>
      </c>
      <c r="B36" s="5">
        <v>0.87222222222222223</v>
      </c>
      <c r="C36">
        <v>5</v>
      </c>
    </row>
    <row r="37" spans="1:3" x14ac:dyDescent="0.25">
      <c r="A37">
        <v>31</v>
      </c>
      <c r="B37" s="5">
        <v>0.87291666666666667</v>
      </c>
      <c r="C37">
        <v>9</v>
      </c>
    </row>
    <row r="38" spans="1:3" x14ac:dyDescent="0.25">
      <c r="A38">
        <v>27</v>
      </c>
      <c r="B38" s="5">
        <v>0.875</v>
      </c>
      <c r="C38">
        <v>3</v>
      </c>
    </row>
    <row r="39" spans="1:3" x14ac:dyDescent="0.25">
      <c r="A39">
        <v>31</v>
      </c>
      <c r="B39" s="5">
        <v>0.875</v>
      </c>
      <c r="C39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5" x14ac:dyDescent="0.25"/>
  <cols>
    <col min="1" max="1" width="9.7109375" bestFit="1" customWidth="1"/>
    <col min="2" max="5" width="8.5703125" bestFit="1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 t="s">
        <v>10</v>
      </c>
      <c r="B2">
        <v>220</v>
      </c>
      <c r="C2">
        <v>300</v>
      </c>
      <c r="D2">
        <v>400</v>
      </c>
      <c r="E2">
        <v>100</v>
      </c>
    </row>
    <row r="3" spans="1:5" x14ac:dyDescent="0.25">
      <c r="A3" s="1" t="s">
        <v>11</v>
      </c>
      <c r="B3">
        <v>180</v>
      </c>
      <c r="C3">
        <v>320</v>
      </c>
      <c r="D3">
        <v>380</v>
      </c>
      <c r="E3">
        <v>110</v>
      </c>
    </row>
    <row r="4" spans="1:5" x14ac:dyDescent="0.25">
      <c r="A4" s="1" t="s">
        <v>12</v>
      </c>
      <c r="B4">
        <v>200</v>
      </c>
      <c r="C4">
        <v>310</v>
      </c>
      <c r="D4">
        <v>400</v>
      </c>
      <c r="E4">
        <v>90</v>
      </c>
    </row>
    <row r="5" spans="1:5" x14ac:dyDescent="0.25">
      <c r="A5" s="1" t="s">
        <v>13</v>
      </c>
      <c r="B5">
        <v>270</v>
      </c>
      <c r="C5">
        <v>330</v>
      </c>
      <c r="D5">
        <v>390</v>
      </c>
    </row>
    <row r="6" spans="1:5" x14ac:dyDescent="0.25">
      <c r="A6" s="1" t="s">
        <v>14</v>
      </c>
      <c r="B6">
        <v>250</v>
      </c>
      <c r="C6">
        <v>330</v>
      </c>
      <c r="D6">
        <v>420</v>
      </c>
    </row>
    <row r="7" spans="1:5" x14ac:dyDescent="0.25">
      <c r="A7" s="1" t="s">
        <v>15</v>
      </c>
      <c r="B7">
        <v>270</v>
      </c>
      <c r="C7">
        <v>360</v>
      </c>
      <c r="D7">
        <v>400</v>
      </c>
    </row>
    <row r="8" spans="1:5" x14ac:dyDescent="0.25">
      <c r="A8" s="1" t="s">
        <v>16</v>
      </c>
      <c r="B8">
        <v>240</v>
      </c>
      <c r="C8">
        <v>360</v>
      </c>
      <c r="D8">
        <v>380</v>
      </c>
    </row>
    <row r="9" spans="1:5" x14ac:dyDescent="0.25">
      <c r="A9" s="1" t="s">
        <v>17</v>
      </c>
      <c r="B9">
        <v>270</v>
      </c>
      <c r="C9">
        <v>370</v>
      </c>
      <c r="D9">
        <v>420</v>
      </c>
    </row>
    <row r="10" spans="1:5" x14ac:dyDescent="0.25">
      <c r="A10" s="1" t="s">
        <v>18</v>
      </c>
      <c r="B10">
        <v>260</v>
      </c>
      <c r="C10">
        <v>370</v>
      </c>
      <c r="D10">
        <v>420</v>
      </c>
    </row>
    <row r="11" spans="1:5" x14ac:dyDescent="0.25">
      <c r="A11" s="1" t="s">
        <v>19</v>
      </c>
      <c r="B11">
        <v>230</v>
      </c>
      <c r="C11">
        <v>360</v>
      </c>
      <c r="D11">
        <v>390</v>
      </c>
    </row>
    <row r="12" spans="1:5" x14ac:dyDescent="0.25">
      <c r="A12" s="1" t="s">
        <v>20</v>
      </c>
      <c r="B12">
        <v>230</v>
      </c>
      <c r="C12">
        <v>370</v>
      </c>
      <c r="D12">
        <v>390</v>
      </c>
    </row>
    <row r="13" spans="1:5" x14ac:dyDescent="0.25">
      <c r="A13" s="1" t="s">
        <v>21</v>
      </c>
      <c r="B13">
        <v>260</v>
      </c>
      <c r="C13">
        <v>350</v>
      </c>
      <c r="D13">
        <v>400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S52"/>
    </sheetView>
  </sheetViews>
  <sheetFormatPr defaultRowHeight="15" x14ac:dyDescent="0.25"/>
  <cols>
    <col min="1" max="1" width="15.85546875" style="7" bestFit="1" customWidth="1"/>
    <col min="2" max="2" width="7.85546875" bestFit="1" customWidth="1"/>
    <col min="3" max="3" width="7.140625" bestFit="1" customWidth="1"/>
    <col min="4" max="4" width="6.7109375" bestFit="1" customWidth="1"/>
    <col min="5" max="5" width="11.85546875" bestFit="1" customWidth="1"/>
    <col min="6" max="6" width="5.5703125" bestFit="1" customWidth="1"/>
    <col min="7" max="7" width="6.85546875" bestFit="1" customWidth="1"/>
    <col min="8" max="8" width="10.140625" bestFit="1" customWidth="1"/>
    <col min="9" max="9" width="6.7109375" bestFit="1" customWidth="1"/>
    <col min="10" max="10" width="7.42578125" bestFit="1" customWidth="1"/>
    <col min="11" max="11" width="10.42578125" bestFit="1" customWidth="1"/>
    <col min="12" max="12" width="8.85546875" bestFit="1" customWidth="1"/>
    <col min="13" max="13" width="10.140625" bestFit="1" customWidth="1"/>
    <col min="14" max="14" width="10.5703125" bestFit="1" customWidth="1"/>
    <col min="15" max="15" width="9.85546875" bestFit="1" customWidth="1"/>
    <col min="16" max="16" width="8.28515625" bestFit="1" customWidth="1"/>
    <col min="17" max="17" width="9.85546875" bestFit="1" customWidth="1"/>
    <col min="18" max="18" width="9" bestFit="1" customWidth="1"/>
    <col min="19" max="19" width="8.140625" bestFit="1" customWidth="1"/>
  </cols>
  <sheetData>
    <row r="1" spans="1:19" x14ac:dyDescent="0.25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 spans="1:19" x14ac:dyDescent="0.25">
      <c r="A2" s="7" t="s">
        <v>41</v>
      </c>
      <c r="B2" s="8">
        <v>1968</v>
      </c>
      <c r="C2" s="8">
        <v>852</v>
      </c>
      <c r="D2" s="8">
        <v>66</v>
      </c>
      <c r="E2" s="8">
        <v>1128</v>
      </c>
      <c r="F2" s="8">
        <v>12</v>
      </c>
      <c r="G2" s="8">
        <v>25</v>
      </c>
      <c r="H2" s="8">
        <v>17</v>
      </c>
      <c r="I2" s="8">
        <v>55100</v>
      </c>
      <c r="J2" s="8">
        <v>100609</v>
      </c>
      <c r="K2" s="8">
        <v>17118</v>
      </c>
      <c r="L2" s="8">
        <v>3468</v>
      </c>
      <c r="M2" s="8">
        <v>1435</v>
      </c>
      <c r="N2" s="8">
        <v>277</v>
      </c>
      <c r="O2" s="8">
        <v>828</v>
      </c>
      <c r="P2" s="8">
        <v>16</v>
      </c>
      <c r="Q2" s="8">
        <v>0</v>
      </c>
      <c r="R2" s="8">
        <v>0</v>
      </c>
      <c r="S2" s="8">
        <v>0</v>
      </c>
    </row>
    <row r="3" spans="1:19" x14ac:dyDescent="0.25">
      <c r="A3" s="7" t="s">
        <v>42</v>
      </c>
      <c r="B3" s="8">
        <v>5147</v>
      </c>
      <c r="C3" s="8">
        <v>1062</v>
      </c>
      <c r="D3" s="8">
        <v>177</v>
      </c>
      <c r="E3" s="8">
        <v>2600</v>
      </c>
      <c r="F3" s="8">
        <v>33</v>
      </c>
      <c r="G3" s="8">
        <v>600</v>
      </c>
      <c r="H3" s="8">
        <v>142</v>
      </c>
      <c r="I3" s="8">
        <v>63147</v>
      </c>
      <c r="J3" s="8">
        <v>132165</v>
      </c>
      <c r="K3" s="8">
        <v>23214</v>
      </c>
      <c r="L3" s="8">
        <v>5068</v>
      </c>
      <c r="M3" s="8">
        <v>4512</v>
      </c>
      <c r="N3" s="8">
        <v>827</v>
      </c>
      <c r="O3" s="8">
        <v>2249</v>
      </c>
      <c r="P3" s="8">
        <v>196</v>
      </c>
      <c r="Q3" s="8">
        <v>0</v>
      </c>
      <c r="R3" s="8">
        <v>0</v>
      </c>
      <c r="S3" s="8">
        <v>0</v>
      </c>
    </row>
    <row r="4" spans="1:19" x14ac:dyDescent="0.25">
      <c r="A4" s="7" t="s">
        <v>43</v>
      </c>
      <c r="B4" s="8">
        <v>18683</v>
      </c>
      <c r="C4" s="8">
        <v>720</v>
      </c>
      <c r="D4" s="8">
        <v>147</v>
      </c>
      <c r="E4" s="8">
        <v>2152</v>
      </c>
      <c r="F4" s="8">
        <v>21</v>
      </c>
      <c r="G4" s="8">
        <v>425</v>
      </c>
      <c r="H4" s="8">
        <v>145</v>
      </c>
      <c r="I4" s="8">
        <v>38304</v>
      </c>
      <c r="J4" s="8">
        <v>56018</v>
      </c>
      <c r="K4" s="8">
        <v>10599</v>
      </c>
      <c r="L4" s="8">
        <v>2758</v>
      </c>
      <c r="M4" s="8">
        <v>3111</v>
      </c>
      <c r="N4" s="8">
        <v>666</v>
      </c>
      <c r="O4" s="8">
        <v>1628</v>
      </c>
      <c r="P4" s="8">
        <v>308</v>
      </c>
      <c r="Q4" s="8">
        <v>0</v>
      </c>
      <c r="R4" s="8">
        <v>0</v>
      </c>
      <c r="S4" s="8">
        <v>0</v>
      </c>
    </row>
    <row r="5" spans="1:19" x14ac:dyDescent="0.25">
      <c r="A5" s="7" t="s">
        <v>44</v>
      </c>
      <c r="B5" s="8">
        <v>20153</v>
      </c>
      <c r="C5" s="8">
        <v>795</v>
      </c>
      <c r="D5" s="8">
        <v>90</v>
      </c>
      <c r="E5" s="8">
        <v>2056</v>
      </c>
      <c r="F5" s="8">
        <v>26</v>
      </c>
      <c r="G5" s="8">
        <v>250</v>
      </c>
      <c r="H5" s="8">
        <v>150</v>
      </c>
      <c r="I5" s="8">
        <v>34850</v>
      </c>
      <c r="J5" s="8">
        <v>44331</v>
      </c>
      <c r="K5" s="8">
        <v>12283</v>
      </c>
      <c r="L5" s="8">
        <v>2354</v>
      </c>
      <c r="M5" s="8">
        <v>2756</v>
      </c>
      <c r="N5" s="8">
        <v>564</v>
      </c>
      <c r="O5" s="8">
        <v>1754</v>
      </c>
      <c r="P5" s="8">
        <v>364</v>
      </c>
      <c r="Q5" s="8">
        <v>0</v>
      </c>
      <c r="R5" s="8">
        <v>0</v>
      </c>
      <c r="S5" s="8">
        <v>0</v>
      </c>
    </row>
    <row r="6" spans="1:19" x14ac:dyDescent="0.25">
      <c r="A6" s="7" t="s">
        <v>45</v>
      </c>
      <c r="B6" s="8">
        <v>13271</v>
      </c>
      <c r="C6" s="8">
        <v>858</v>
      </c>
      <c r="D6" s="8">
        <v>111</v>
      </c>
      <c r="E6" s="8">
        <v>2338</v>
      </c>
      <c r="F6" s="8">
        <v>19</v>
      </c>
      <c r="G6" s="8">
        <v>250</v>
      </c>
      <c r="H6" s="8">
        <v>173</v>
      </c>
      <c r="I6" s="8">
        <v>28504</v>
      </c>
      <c r="J6" s="8">
        <v>46833</v>
      </c>
      <c r="K6" s="8">
        <v>9333</v>
      </c>
      <c r="L6" s="8">
        <v>2616</v>
      </c>
      <c r="M6" s="8">
        <v>2552</v>
      </c>
      <c r="N6" s="8">
        <v>529</v>
      </c>
      <c r="O6" s="8">
        <v>1792</v>
      </c>
      <c r="P6" s="8">
        <v>498</v>
      </c>
      <c r="Q6" s="8">
        <v>0</v>
      </c>
      <c r="R6" s="8">
        <v>0</v>
      </c>
      <c r="S6" s="8">
        <v>0</v>
      </c>
    </row>
    <row r="7" spans="1:19" x14ac:dyDescent="0.25">
      <c r="A7" s="7" t="s">
        <v>46</v>
      </c>
      <c r="B7" s="8">
        <v>22630</v>
      </c>
      <c r="C7" s="8">
        <v>678</v>
      </c>
      <c r="D7" s="8">
        <v>171</v>
      </c>
      <c r="E7" s="8">
        <v>2578</v>
      </c>
      <c r="F7" s="8">
        <v>14</v>
      </c>
      <c r="G7" s="8">
        <v>200</v>
      </c>
      <c r="H7" s="8">
        <v>265</v>
      </c>
      <c r="I7" s="8">
        <v>26093</v>
      </c>
      <c r="J7" s="8">
        <v>48987</v>
      </c>
      <c r="K7" s="8">
        <v>51277</v>
      </c>
      <c r="L7" s="8">
        <v>3454</v>
      </c>
      <c r="M7" s="8">
        <v>3813</v>
      </c>
      <c r="N7" s="8">
        <v>734</v>
      </c>
      <c r="O7" s="8">
        <v>2499</v>
      </c>
      <c r="P7" s="8">
        <v>612</v>
      </c>
      <c r="Q7" s="8">
        <v>0</v>
      </c>
      <c r="R7" s="8">
        <v>0</v>
      </c>
      <c r="S7" s="8">
        <v>0</v>
      </c>
    </row>
    <row r="8" spans="1:19" x14ac:dyDescent="0.25">
      <c r="A8" s="7" t="s">
        <v>47</v>
      </c>
      <c r="B8" s="8">
        <v>20933</v>
      </c>
      <c r="C8" s="8">
        <v>495</v>
      </c>
      <c r="D8" s="8">
        <v>117</v>
      </c>
      <c r="E8" s="8">
        <v>2672</v>
      </c>
      <c r="F8" s="8">
        <v>34</v>
      </c>
      <c r="G8" s="8">
        <v>75</v>
      </c>
      <c r="H8" s="8">
        <v>236</v>
      </c>
      <c r="I8" s="8">
        <v>26102</v>
      </c>
      <c r="J8" s="8">
        <v>52816</v>
      </c>
      <c r="K8" s="8">
        <v>25971</v>
      </c>
      <c r="L8" s="8">
        <v>2220</v>
      </c>
      <c r="M8" s="8">
        <v>2662</v>
      </c>
      <c r="N8" s="8">
        <v>473</v>
      </c>
      <c r="O8" s="8">
        <v>2099</v>
      </c>
      <c r="P8" s="8">
        <v>668</v>
      </c>
      <c r="Q8" s="8">
        <v>0</v>
      </c>
      <c r="R8" s="8">
        <v>0</v>
      </c>
      <c r="S8" s="8">
        <v>0</v>
      </c>
    </row>
    <row r="9" spans="1:19" x14ac:dyDescent="0.25">
      <c r="A9" s="7" t="s">
        <v>48</v>
      </c>
      <c r="B9" s="8">
        <v>22231</v>
      </c>
      <c r="C9" s="8">
        <v>546</v>
      </c>
      <c r="D9" s="8">
        <v>84</v>
      </c>
      <c r="E9" s="8">
        <v>2166</v>
      </c>
      <c r="F9" s="8">
        <v>25</v>
      </c>
      <c r="G9" s="8">
        <v>75</v>
      </c>
      <c r="H9" s="8">
        <v>227</v>
      </c>
      <c r="I9" s="8">
        <v>16573</v>
      </c>
      <c r="J9" s="8">
        <v>31310</v>
      </c>
      <c r="K9" s="8">
        <v>19997</v>
      </c>
      <c r="L9" s="8">
        <v>1856</v>
      </c>
      <c r="M9" s="8">
        <v>2671</v>
      </c>
      <c r="N9" s="8">
        <v>384</v>
      </c>
      <c r="O9" s="8">
        <v>1797</v>
      </c>
      <c r="P9" s="8">
        <v>718</v>
      </c>
      <c r="Q9" s="8">
        <v>0</v>
      </c>
      <c r="R9" s="8">
        <v>0</v>
      </c>
      <c r="S9" s="8">
        <v>0</v>
      </c>
    </row>
    <row r="10" spans="1:19" x14ac:dyDescent="0.25">
      <c r="A10" s="7" t="s">
        <v>49</v>
      </c>
      <c r="B10" s="8">
        <v>23404</v>
      </c>
      <c r="C10" s="8">
        <v>603</v>
      </c>
      <c r="D10" s="8">
        <v>69</v>
      </c>
      <c r="E10" s="8">
        <v>2590</v>
      </c>
      <c r="F10" s="8">
        <v>32</v>
      </c>
      <c r="G10" s="8">
        <v>75</v>
      </c>
      <c r="H10" s="8">
        <v>264</v>
      </c>
      <c r="I10" s="8">
        <v>15392</v>
      </c>
      <c r="J10" s="8">
        <v>29958</v>
      </c>
      <c r="K10" s="8">
        <v>20639</v>
      </c>
      <c r="L10" s="8">
        <v>1756</v>
      </c>
      <c r="M10" s="8">
        <v>2981</v>
      </c>
      <c r="N10" s="8">
        <v>589</v>
      </c>
      <c r="O10" s="8">
        <v>1537</v>
      </c>
      <c r="P10" s="8">
        <v>794</v>
      </c>
      <c r="Q10" s="8">
        <v>0</v>
      </c>
      <c r="R10" s="8">
        <v>0</v>
      </c>
      <c r="S10" s="8">
        <v>0</v>
      </c>
    </row>
    <row r="11" spans="1:19" x14ac:dyDescent="0.25">
      <c r="A11" s="7" t="s">
        <v>50</v>
      </c>
      <c r="B11" s="8">
        <v>21291</v>
      </c>
      <c r="C11" s="8">
        <v>600</v>
      </c>
      <c r="D11" s="8">
        <v>81</v>
      </c>
      <c r="E11" s="8">
        <v>2232</v>
      </c>
      <c r="F11" s="8">
        <v>34</v>
      </c>
      <c r="G11" s="8">
        <v>150</v>
      </c>
      <c r="H11" s="8">
        <v>219</v>
      </c>
      <c r="I11" s="8">
        <v>13891</v>
      </c>
      <c r="J11" s="8">
        <v>29367</v>
      </c>
      <c r="K11" s="8">
        <v>17901</v>
      </c>
      <c r="L11" s="8">
        <v>1684</v>
      </c>
      <c r="M11" s="8">
        <v>1824</v>
      </c>
      <c r="N11" s="8">
        <v>301</v>
      </c>
      <c r="O11" s="8">
        <v>1492</v>
      </c>
      <c r="P11" s="8">
        <v>738</v>
      </c>
      <c r="Q11" s="8">
        <v>0</v>
      </c>
      <c r="R11" s="8">
        <v>0</v>
      </c>
      <c r="S11" s="8">
        <v>0</v>
      </c>
    </row>
    <row r="12" spans="1:19" x14ac:dyDescent="0.25">
      <c r="A12" s="7" t="s">
        <v>51</v>
      </c>
      <c r="B12" s="8">
        <v>20487</v>
      </c>
      <c r="C12" s="8">
        <v>555</v>
      </c>
      <c r="D12" s="8">
        <v>75</v>
      </c>
      <c r="E12" s="8">
        <v>1938</v>
      </c>
      <c r="F12" s="8">
        <v>22</v>
      </c>
      <c r="G12" s="8">
        <v>150</v>
      </c>
      <c r="H12" s="8">
        <v>212</v>
      </c>
      <c r="I12" s="8">
        <v>13199</v>
      </c>
      <c r="J12" s="8">
        <v>29018</v>
      </c>
      <c r="K12" s="8">
        <v>16572</v>
      </c>
      <c r="L12" s="8">
        <v>1662</v>
      </c>
      <c r="M12" s="8">
        <v>3205</v>
      </c>
      <c r="N12" s="8">
        <v>478</v>
      </c>
      <c r="O12" s="8">
        <v>1476</v>
      </c>
      <c r="P12" s="8">
        <v>964</v>
      </c>
      <c r="Q12" s="8">
        <v>0</v>
      </c>
      <c r="R12" s="8">
        <v>0</v>
      </c>
      <c r="S12" s="8">
        <v>0</v>
      </c>
    </row>
    <row r="13" spans="1:19" x14ac:dyDescent="0.25">
      <c r="A13" s="7" t="s">
        <v>52</v>
      </c>
      <c r="B13" s="8">
        <v>22180</v>
      </c>
      <c r="C13" s="8">
        <v>465</v>
      </c>
      <c r="D13" s="8">
        <v>78</v>
      </c>
      <c r="E13" s="8">
        <v>2070</v>
      </c>
      <c r="F13" s="8">
        <v>18</v>
      </c>
      <c r="G13" s="8">
        <v>125</v>
      </c>
      <c r="H13" s="8">
        <v>211</v>
      </c>
      <c r="I13" s="8">
        <v>12224</v>
      </c>
      <c r="J13" s="8">
        <v>28592</v>
      </c>
      <c r="K13" s="8">
        <v>16877</v>
      </c>
      <c r="L13" s="8">
        <v>1634</v>
      </c>
      <c r="M13" s="8">
        <v>2715</v>
      </c>
      <c r="N13" s="8">
        <v>565</v>
      </c>
      <c r="O13" s="8">
        <v>1547</v>
      </c>
      <c r="P13" s="8">
        <v>928</v>
      </c>
      <c r="Q13" s="8">
        <v>0</v>
      </c>
      <c r="R13" s="8">
        <v>0</v>
      </c>
      <c r="S13" s="8">
        <v>0</v>
      </c>
    </row>
    <row r="14" spans="1:19" x14ac:dyDescent="0.25">
      <c r="A14" s="7" t="s">
        <v>53</v>
      </c>
      <c r="B14" s="8">
        <v>25147</v>
      </c>
      <c r="C14" s="8">
        <v>1056</v>
      </c>
      <c r="D14" s="8">
        <v>138</v>
      </c>
      <c r="E14" s="8">
        <v>846</v>
      </c>
      <c r="F14" s="8">
        <v>24</v>
      </c>
      <c r="G14" s="8">
        <v>100</v>
      </c>
      <c r="H14" s="8">
        <v>304</v>
      </c>
      <c r="I14" s="8">
        <v>16951</v>
      </c>
      <c r="J14" s="8">
        <v>47833</v>
      </c>
      <c r="K14" s="8">
        <v>21383</v>
      </c>
      <c r="L14" s="8">
        <v>2412</v>
      </c>
      <c r="M14" s="8">
        <v>2098</v>
      </c>
      <c r="N14" s="8">
        <v>799</v>
      </c>
      <c r="O14" s="8">
        <v>1698</v>
      </c>
      <c r="P14" s="8">
        <v>826</v>
      </c>
      <c r="Q14" s="8">
        <v>1738</v>
      </c>
      <c r="R14" s="8">
        <v>0</v>
      </c>
      <c r="S14" s="8">
        <v>0</v>
      </c>
    </row>
    <row r="15" spans="1:19" x14ac:dyDescent="0.25">
      <c r="A15" s="7" t="s">
        <v>54</v>
      </c>
      <c r="B15" s="8">
        <v>21849</v>
      </c>
      <c r="C15" s="8">
        <v>651</v>
      </c>
      <c r="D15" s="8">
        <v>114</v>
      </c>
      <c r="E15" s="8">
        <v>516</v>
      </c>
      <c r="F15" s="8">
        <v>21</v>
      </c>
      <c r="G15" s="8">
        <v>150</v>
      </c>
      <c r="H15" s="8">
        <v>396</v>
      </c>
      <c r="I15" s="8">
        <v>22243</v>
      </c>
      <c r="J15" s="8">
        <v>37421</v>
      </c>
      <c r="K15" s="8">
        <v>18055</v>
      </c>
      <c r="L15" s="8">
        <v>1846</v>
      </c>
      <c r="M15" s="8">
        <v>2164</v>
      </c>
      <c r="N15" s="8">
        <v>356</v>
      </c>
      <c r="O15" s="8">
        <v>1774</v>
      </c>
      <c r="P15" s="8">
        <v>1046</v>
      </c>
      <c r="Q15" s="8">
        <v>2188</v>
      </c>
      <c r="R15" s="8">
        <v>0</v>
      </c>
      <c r="S15" s="8">
        <v>0</v>
      </c>
    </row>
    <row r="16" spans="1:19" x14ac:dyDescent="0.25">
      <c r="A16" s="7" t="s">
        <v>55</v>
      </c>
      <c r="B16" s="8">
        <v>20993</v>
      </c>
      <c r="C16" s="8">
        <v>540</v>
      </c>
      <c r="D16" s="8">
        <v>78</v>
      </c>
      <c r="E16" s="8">
        <v>512</v>
      </c>
      <c r="F16" s="8">
        <v>30</v>
      </c>
      <c r="G16" s="8">
        <v>75</v>
      </c>
      <c r="H16" s="8">
        <v>304</v>
      </c>
      <c r="I16" s="8">
        <v>14130</v>
      </c>
      <c r="J16" s="8">
        <v>31249</v>
      </c>
      <c r="K16" s="8">
        <v>22578</v>
      </c>
      <c r="L16" s="8">
        <v>1740</v>
      </c>
      <c r="M16" s="8">
        <v>2043</v>
      </c>
      <c r="N16" s="8">
        <v>449</v>
      </c>
      <c r="O16" s="8">
        <v>1718</v>
      </c>
      <c r="P16" s="8">
        <v>966</v>
      </c>
      <c r="Q16" s="8">
        <v>1806</v>
      </c>
      <c r="R16" s="8">
        <v>0</v>
      </c>
      <c r="S16" s="8">
        <v>0</v>
      </c>
    </row>
    <row r="17" spans="1:19" x14ac:dyDescent="0.25">
      <c r="A17" s="7" t="s">
        <v>56</v>
      </c>
      <c r="B17" s="8">
        <v>23684</v>
      </c>
      <c r="C17" s="8">
        <v>843</v>
      </c>
      <c r="D17" s="8">
        <v>99</v>
      </c>
      <c r="E17" s="8">
        <v>514</v>
      </c>
      <c r="F17" s="8">
        <v>21</v>
      </c>
      <c r="G17" s="8">
        <v>175</v>
      </c>
      <c r="H17" s="8">
        <v>297</v>
      </c>
      <c r="I17" s="8">
        <v>12586</v>
      </c>
      <c r="J17" s="8">
        <v>32991</v>
      </c>
      <c r="K17" s="8">
        <v>29964</v>
      </c>
      <c r="L17" s="8">
        <v>1890</v>
      </c>
      <c r="M17" s="8">
        <v>1528</v>
      </c>
      <c r="N17" s="8">
        <v>300</v>
      </c>
      <c r="O17" s="8">
        <v>1732</v>
      </c>
      <c r="P17" s="8">
        <v>788</v>
      </c>
      <c r="Q17" s="8">
        <v>1468</v>
      </c>
      <c r="R17" s="8">
        <v>0</v>
      </c>
      <c r="S17" s="8">
        <v>0</v>
      </c>
    </row>
    <row r="18" spans="1:19" x14ac:dyDescent="0.25">
      <c r="A18" s="7" t="s">
        <v>57</v>
      </c>
      <c r="B18" s="8">
        <v>31297</v>
      </c>
      <c r="C18" s="8">
        <v>825</v>
      </c>
      <c r="D18" s="8">
        <v>174</v>
      </c>
      <c r="E18" s="8">
        <v>718</v>
      </c>
      <c r="F18" s="8">
        <v>25</v>
      </c>
      <c r="G18" s="8">
        <v>250</v>
      </c>
      <c r="H18" s="8">
        <v>520</v>
      </c>
      <c r="I18" s="8">
        <v>15716</v>
      </c>
      <c r="J18" s="8">
        <v>69671</v>
      </c>
      <c r="K18" s="8">
        <v>39289</v>
      </c>
      <c r="L18" s="8">
        <v>2306</v>
      </c>
      <c r="M18" s="8">
        <v>2932</v>
      </c>
      <c r="N18" s="8">
        <v>398</v>
      </c>
      <c r="O18" s="8">
        <v>3217</v>
      </c>
      <c r="P18" s="8">
        <v>1160</v>
      </c>
      <c r="Q18" s="8">
        <v>3576</v>
      </c>
      <c r="R18" s="8">
        <v>0</v>
      </c>
      <c r="S18" s="8">
        <v>0</v>
      </c>
    </row>
    <row r="19" spans="1:19" x14ac:dyDescent="0.25">
      <c r="A19" s="7" t="s">
        <v>58</v>
      </c>
      <c r="B19" s="8">
        <v>21574</v>
      </c>
      <c r="C19" s="8">
        <v>477</v>
      </c>
      <c r="D19" s="8">
        <v>147</v>
      </c>
      <c r="E19" s="8">
        <v>468</v>
      </c>
      <c r="F19" s="8">
        <v>27</v>
      </c>
      <c r="G19" s="8">
        <v>50</v>
      </c>
      <c r="H19" s="8">
        <v>488</v>
      </c>
      <c r="I19" s="8">
        <v>16586</v>
      </c>
      <c r="J19" s="8">
        <v>34120</v>
      </c>
      <c r="K19" s="8">
        <v>18298</v>
      </c>
      <c r="L19" s="8">
        <v>1358</v>
      </c>
      <c r="M19" s="8">
        <v>5693</v>
      </c>
      <c r="N19" s="8">
        <v>750</v>
      </c>
      <c r="O19" s="8">
        <v>2416</v>
      </c>
      <c r="P19" s="8">
        <v>1164</v>
      </c>
      <c r="Q19" s="8">
        <v>2660</v>
      </c>
      <c r="R19" s="8">
        <v>0</v>
      </c>
      <c r="S19" s="8">
        <v>0</v>
      </c>
    </row>
    <row r="20" spans="1:19" x14ac:dyDescent="0.25">
      <c r="A20" s="7" t="s">
        <v>59</v>
      </c>
      <c r="B20" s="8">
        <v>23620</v>
      </c>
      <c r="C20" s="8">
        <v>495</v>
      </c>
      <c r="D20" s="8">
        <v>81</v>
      </c>
      <c r="E20" s="8">
        <v>608</v>
      </c>
      <c r="F20" s="8">
        <v>15</v>
      </c>
      <c r="G20" s="8">
        <v>175</v>
      </c>
      <c r="H20" s="8">
        <v>357</v>
      </c>
      <c r="I20" s="8">
        <v>13007</v>
      </c>
      <c r="J20" s="8">
        <v>31403</v>
      </c>
      <c r="K20" s="8">
        <v>20011</v>
      </c>
      <c r="L20" s="8">
        <v>1444</v>
      </c>
      <c r="M20" s="8">
        <v>3778</v>
      </c>
      <c r="N20" s="8">
        <v>688</v>
      </c>
      <c r="O20" s="8">
        <v>1555</v>
      </c>
      <c r="P20" s="8">
        <v>1054</v>
      </c>
      <c r="Q20" s="8">
        <v>2098</v>
      </c>
      <c r="R20" s="8">
        <v>0</v>
      </c>
      <c r="S20" s="8">
        <v>0</v>
      </c>
    </row>
    <row r="21" spans="1:19" x14ac:dyDescent="0.25">
      <c r="A21" s="7" t="s">
        <v>60</v>
      </c>
      <c r="B21" s="8">
        <v>29767</v>
      </c>
      <c r="C21" s="8">
        <v>684</v>
      </c>
      <c r="D21" s="8">
        <v>159</v>
      </c>
      <c r="E21" s="8">
        <v>626</v>
      </c>
      <c r="F21" s="8">
        <v>20</v>
      </c>
      <c r="G21" s="8">
        <v>100</v>
      </c>
      <c r="H21" s="8">
        <v>397</v>
      </c>
      <c r="I21" s="8">
        <v>15781</v>
      </c>
      <c r="J21" s="8">
        <v>43262</v>
      </c>
      <c r="K21" s="8">
        <v>29031</v>
      </c>
      <c r="L21" s="8">
        <v>1662</v>
      </c>
      <c r="M21" s="8">
        <v>3040</v>
      </c>
      <c r="N21" s="8">
        <v>585</v>
      </c>
      <c r="O21" s="8">
        <v>2146</v>
      </c>
      <c r="P21" s="8">
        <v>1332</v>
      </c>
      <c r="Q21" s="8">
        <v>2548</v>
      </c>
      <c r="R21" s="8">
        <v>0</v>
      </c>
      <c r="S21" s="8">
        <v>0</v>
      </c>
    </row>
    <row r="22" spans="1:19" x14ac:dyDescent="0.25">
      <c r="A22" s="7" t="s">
        <v>61</v>
      </c>
      <c r="B22" s="8">
        <v>23866</v>
      </c>
      <c r="C22" s="8">
        <v>822</v>
      </c>
      <c r="D22" s="8">
        <v>111</v>
      </c>
      <c r="E22" s="8">
        <v>628</v>
      </c>
      <c r="F22" s="8">
        <v>22</v>
      </c>
      <c r="G22" s="8">
        <v>200</v>
      </c>
      <c r="H22" s="8">
        <v>407</v>
      </c>
      <c r="I22" s="8">
        <v>13065</v>
      </c>
      <c r="J22" s="8">
        <v>52741</v>
      </c>
      <c r="K22" s="8">
        <v>17973</v>
      </c>
      <c r="L22" s="8">
        <v>1664</v>
      </c>
      <c r="M22" s="8">
        <v>2644</v>
      </c>
      <c r="N22" s="8">
        <v>552</v>
      </c>
      <c r="O22" s="8">
        <v>1793</v>
      </c>
      <c r="P22" s="8">
        <v>1510</v>
      </c>
      <c r="Q22" s="8">
        <v>2486</v>
      </c>
      <c r="R22" s="8">
        <v>0</v>
      </c>
      <c r="S22" s="8">
        <v>0</v>
      </c>
    </row>
    <row r="23" spans="1:19" x14ac:dyDescent="0.25">
      <c r="A23" s="7" t="s">
        <v>62</v>
      </c>
      <c r="B23" s="8">
        <v>18703</v>
      </c>
      <c r="C23" s="8">
        <v>687</v>
      </c>
      <c r="D23" s="8">
        <v>129</v>
      </c>
      <c r="E23" s="8">
        <v>624</v>
      </c>
      <c r="F23" s="8">
        <v>19</v>
      </c>
      <c r="G23" s="8">
        <v>200</v>
      </c>
      <c r="H23" s="8">
        <v>468</v>
      </c>
      <c r="I23" s="8">
        <v>15543</v>
      </c>
      <c r="J23" s="8">
        <v>59760</v>
      </c>
      <c r="K23" s="8">
        <v>16278</v>
      </c>
      <c r="L23" s="8">
        <v>1542</v>
      </c>
      <c r="M23" s="8">
        <v>2669</v>
      </c>
      <c r="N23" s="8">
        <v>535</v>
      </c>
      <c r="O23" s="8">
        <v>1874</v>
      </c>
      <c r="P23" s="8">
        <v>1214</v>
      </c>
      <c r="Q23" s="8">
        <v>2578</v>
      </c>
      <c r="R23" s="8">
        <v>0</v>
      </c>
      <c r="S23" s="8">
        <v>0</v>
      </c>
    </row>
    <row r="24" spans="1:19" x14ac:dyDescent="0.25">
      <c r="A24" s="7" t="s">
        <v>63</v>
      </c>
      <c r="B24" s="8">
        <v>18490</v>
      </c>
      <c r="C24" s="8">
        <v>603</v>
      </c>
      <c r="D24" s="8">
        <v>90</v>
      </c>
      <c r="E24" s="8">
        <v>486</v>
      </c>
      <c r="F24" s="8">
        <v>22</v>
      </c>
      <c r="G24" s="8">
        <v>200</v>
      </c>
      <c r="H24" s="8">
        <v>366</v>
      </c>
      <c r="I24" s="8">
        <v>12352</v>
      </c>
      <c r="J24" s="8">
        <v>35598</v>
      </c>
      <c r="K24" s="8">
        <v>13612</v>
      </c>
      <c r="L24" s="8">
        <v>1210</v>
      </c>
      <c r="M24" s="8">
        <v>2483</v>
      </c>
      <c r="N24" s="8">
        <v>500</v>
      </c>
      <c r="O24" s="8">
        <v>1505</v>
      </c>
      <c r="P24" s="8">
        <v>1250</v>
      </c>
      <c r="Q24" s="8">
        <v>1800</v>
      </c>
      <c r="R24" s="8">
        <v>0</v>
      </c>
      <c r="S24" s="8">
        <v>0</v>
      </c>
    </row>
    <row r="25" spans="1:19" x14ac:dyDescent="0.25">
      <c r="A25" s="7" t="s">
        <v>64</v>
      </c>
      <c r="B25" s="8">
        <v>19801</v>
      </c>
      <c r="C25" s="8">
        <v>594</v>
      </c>
      <c r="D25" s="8">
        <v>57</v>
      </c>
      <c r="E25" s="8">
        <v>510</v>
      </c>
      <c r="F25" s="8">
        <v>21</v>
      </c>
      <c r="G25" s="8">
        <v>0</v>
      </c>
      <c r="H25" s="8">
        <v>306</v>
      </c>
      <c r="I25" s="8">
        <v>8802</v>
      </c>
      <c r="J25" s="8">
        <v>19623</v>
      </c>
      <c r="K25" s="8">
        <v>15470</v>
      </c>
      <c r="L25" s="8">
        <v>974</v>
      </c>
      <c r="M25" s="8">
        <v>2643</v>
      </c>
      <c r="N25" s="8">
        <v>454</v>
      </c>
      <c r="O25" s="8">
        <v>1444</v>
      </c>
      <c r="P25" s="8">
        <v>1046</v>
      </c>
      <c r="Q25" s="8">
        <v>1410</v>
      </c>
      <c r="R25" s="8">
        <v>0</v>
      </c>
      <c r="S25" s="8">
        <v>0</v>
      </c>
    </row>
    <row r="26" spans="1:19" x14ac:dyDescent="0.25">
      <c r="A26" s="7" t="s">
        <v>65</v>
      </c>
      <c r="B26" s="8">
        <v>42318</v>
      </c>
      <c r="C26" s="8">
        <v>1380</v>
      </c>
      <c r="D26" s="8">
        <v>132</v>
      </c>
      <c r="E26" s="8">
        <v>516</v>
      </c>
      <c r="F26" s="8">
        <v>13</v>
      </c>
      <c r="G26" s="8">
        <v>75</v>
      </c>
      <c r="H26" s="8">
        <v>447</v>
      </c>
      <c r="I26" s="8">
        <v>12141</v>
      </c>
      <c r="J26" s="8">
        <v>54633</v>
      </c>
      <c r="K26" s="8">
        <v>42714</v>
      </c>
      <c r="L26" s="8">
        <v>2230</v>
      </c>
      <c r="M26" s="8">
        <v>2031</v>
      </c>
      <c r="N26" s="8">
        <v>405</v>
      </c>
      <c r="O26" s="8">
        <v>13650</v>
      </c>
      <c r="P26" s="8">
        <v>1184</v>
      </c>
      <c r="Q26" s="8">
        <v>2624</v>
      </c>
      <c r="R26" s="8">
        <v>1319</v>
      </c>
      <c r="S26" s="8">
        <v>655</v>
      </c>
    </row>
    <row r="27" spans="1:19" x14ac:dyDescent="0.25">
      <c r="A27" s="7" t="s">
        <v>66</v>
      </c>
      <c r="B27" s="8">
        <v>17702</v>
      </c>
      <c r="C27" s="8">
        <v>894</v>
      </c>
      <c r="D27" s="8">
        <v>156</v>
      </c>
      <c r="E27" s="8">
        <v>598</v>
      </c>
      <c r="F27" s="8">
        <v>18</v>
      </c>
      <c r="G27" s="8">
        <v>50</v>
      </c>
      <c r="H27" s="8">
        <v>439</v>
      </c>
      <c r="I27" s="8">
        <v>10361</v>
      </c>
      <c r="J27" s="8">
        <v>28640</v>
      </c>
      <c r="K27" s="8">
        <v>23485</v>
      </c>
      <c r="L27" s="8">
        <v>1454</v>
      </c>
      <c r="M27" s="8">
        <v>2509</v>
      </c>
      <c r="N27" s="8">
        <v>378</v>
      </c>
      <c r="O27" s="8">
        <v>3618</v>
      </c>
      <c r="P27" s="8">
        <v>1238</v>
      </c>
      <c r="Q27" s="8">
        <v>2086</v>
      </c>
      <c r="R27" s="8">
        <v>478</v>
      </c>
      <c r="S27" s="8">
        <v>225</v>
      </c>
    </row>
    <row r="28" spans="1:19" x14ac:dyDescent="0.25">
      <c r="A28" s="7" t="s">
        <v>67</v>
      </c>
      <c r="B28" s="8">
        <v>16648</v>
      </c>
      <c r="C28" s="8">
        <v>897</v>
      </c>
      <c r="D28" s="8">
        <v>117</v>
      </c>
      <c r="E28" s="8">
        <v>312</v>
      </c>
      <c r="F28" s="8">
        <v>17</v>
      </c>
      <c r="G28" s="8">
        <v>150</v>
      </c>
      <c r="H28" s="8">
        <v>477</v>
      </c>
      <c r="I28" s="8">
        <v>8852</v>
      </c>
      <c r="J28" s="8">
        <v>24993</v>
      </c>
      <c r="K28" s="8">
        <v>15970</v>
      </c>
      <c r="L28" s="8">
        <v>922</v>
      </c>
      <c r="M28" s="8">
        <v>2798</v>
      </c>
      <c r="N28" s="8">
        <v>482</v>
      </c>
      <c r="O28" s="8">
        <v>3051</v>
      </c>
      <c r="P28" s="8">
        <v>1276</v>
      </c>
      <c r="Q28" s="8">
        <v>2010</v>
      </c>
      <c r="R28" s="8">
        <v>318</v>
      </c>
      <c r="S28" s="8">
        <v>167</v>
      </c>
    </row>
    <row r="29" spans="1:19" x14ac:dyDescent="0.25">
      <c r="A29" s="7" t="s">
        <v>68</v>
      </c>
      <c r="B29" s="8">
        <v>16450</v>
      </c>
      <c r="C29" s="8">
        <v>804</v>
      </c>
      <c r="D29" s="8">
        <v>111</v>
      </c>
      <c r="E29" s="8">
        <v>340</v>
      </c>
      <c r="F29" s="8">
        <v>6</v>
      </c>
      <c r="G29" s="8">
        <v>75</v>
      </c>
      <c r="H29" s="8">
        <v>342</v>
      </c>
      <c r="I29" s="8">
        <v>7298</v>
      </c>
      <c r="J29" s="8">
        <v>22342</v>
      </c>
      <c r="K29" s="8">
        <v>19013</v>
      </c>
      <c r="L29" s="8">
        <v>850</v>
      </c>
      <c r="M29" s="8">
        <v>2803</v>
      </c>
      <c r="N29" s="8">
        <v>379</v>
      </c>
      <c r="O29" s="8">
        <v>2561</v>
      </c>
      <c r="P29" s="8">
        <v>1138</v>
      </c>
      <c r="Q29" s="8">
        <v>1502</v>
      </c>
      <c r="R29" s="8">
        <v>247</v>
      </c>
      <c r="S29" s="8">
        <v>138</v>
      </c>
    </row>
    <row r="30" spans="1:19" x14ac:dyDescent="0.25">
      <c r="A30" s="7" t="s">
        <v>69</v>
      </c>
      <c r="B30" s="8">
        <v>24499</v>
      </c>
      <c r="C30" s="8">
        <v>5166</v>
      </c>
      <c r="D30" s="8">
        <v>201</v>
      </c>
      <c r="E30" s="8">
        <v>564</v>
      </c>
      <c r="F30" s="8">
        <v>16</v>
      </c>
      <c r="G30" s="8">
        <v>100</v>
      </c>
      <c r="H30" s="8">
        <v>363</v>
      </c>
      <c r="I30" s="8">
        <v>9273</v>
      </c>
      <c r="J30" s="8">
        <v>18467</v>
      </c>
      <c r="K30" s="8">
        <v>20280</v>
      </c>
      <c r="L30" s="8">
        <v>1250</v>
      </c>
      <c r="M30" s="8">
        <v>2959</v>
      </c>
      <c r="N30" s="8">
        <v>445</v>
      </c>
      <c r="O30" s="8">
        <v>2559</v>
      </c>
      <c r="P30" s="8">
        <v>1042</v>
      </c>
      <c r="Q30" s="8">
        <v>1252</v>
      </c>
      <c r="R30" s="8">
        <v>225</v>
      </c>
      <c r="S30" s="8">
        <v>128</v>
      </c>
    </row>
    <row r="31" spans="1:19" x14ac:dyDescent="0.25">
      <c r="A31" s="7" t="s">
        <v>70</v>
      </c>
      <c r="B31" s="8">
        <v>28019</v>
      </c>
      <c r="C31" s="8">
        <v>495</v>
      </c>
      <c r="D31" s="8">
        <v>195</v>
      </c>
      <c r="E31" s="8">
        <v>548</v>
      </c>
      <c r="F31" s="8">
        <v>21</v>
      </c>
      <c r="G31" s="8">
        <v>25</v>
      </c>
      <c r="H31" s="8">
        <v>591</v>
      </c>
      <c r="I31" s="8">
        <v>10614</v>
      </c>
      <c r="J31" s="8">
        <v>92362</v>
      </c>
      <c r="K31" s="8">
        <v>32103</v>
      </c>
      <c r="L31" s="8">
        <v>2514</v>
      </c>
      <c r="M31" s="8">
        <v>2345</v>
      </c>
      <c r="N31" s="8">
        <v>415</v>
      </c>
      <c r="O31" s="8">
        <v>2873</v>
      </c>
      <c r="P31" s="8">
        <v>1260</v>
      </c>
      <c r="Q31" s="8">
        <v>2278</v>
      </c>
      <c r="R31" s="8">
        <v>238</v>
      </c>
      <c r="S31" s="8">
        <v>135</v>
      </c>
    </row>
    <row r="32" spans="1:19" x14ac:dyDescent="0.25">
      <c r="A32" s="7" t="s">
        <v>71</v>
      </c>
      <c r="B32" s="8">
        <v>22604</v>
      </c>
      <c r="C32" s="8">
        <v>342</v>
      </c>
      <c r="D32" s="8">
        <v>183</v>
      </c>
      <c r="E32" s="8">
        <v>848</v>
      </c>
      <c r="F32" s="8">
        <v>24</v>
      </c>
      <c r="G32" s="8">
        <v>150</v>
      </c>
      <c r="H32" s="8">
        <v>462</v>
      </c>
      <c r="I32" s="8">
        <v>11319</v>
      </c>
      <c r="J32" s="8">
        <v>28209</v>
      </c>
      <c r="K32" s="8">
        <v>38285</v>
      </c>
      <c r="L32" s="8">
        <v>1754</v>
      </c>
      <c r="M32" s="8">
        <v>1880</v>
      </c>
      <c r="N32" s="8">
        <v>418</v>
      </c>
      <c r="O32" s="8">
        <v>3619</v>
      </c>
      <c r="P32" s="8">
        <v>1250</v>
      </c>
      <c r="Q32" s="8">
        <v>2148</v>
      </c>
      <c r="R32" s="8">
        <v>366</v>
      </c>
      <c r="S32" s="8">
        <v>179</v>
      </c>
    </row>
    <row r="33" spans="1:19" x14ac:dyDescent="0.25">
      <c r="A33" s="7" t="s">
        <v>72</v>
      </c>
      <c r="B33" s="8">
        <v>18781</v>
      </c>
      <c r="C33" s="8">
        <v>273</v>
      </c>
      <c r="D33" s="8">
        <v>114</v>
      </c>
      <c r="E33" s="8">
        <v>606</v>
      </c>
      <c r="F33" s="8">
        <v>18</v>
      </c>
      <c r="G33" s="8">
        <v>100</v>
      </c>
      <c r="H33" s="8">
        <v>427</v>
      </c>
      <c r="I33" s="8">
        <v>6428</v>
      </c>
      <c r="J33" s="8">
        <v>23697</v>
      </c>
      <c r="K33" s="8">
        <v>22117</v>
      </c>
      <c r="L33" s="8">
        <v>1164</v>
      </c>
      <c r="M33" s="8">
        <v>1369</v>
      </c>
      <c r="N33" s="8">
        <v>509</v>
      </c>
      <c r="O33" s="8">
        <v>2447</v>
      </c>
      <c r="P33" s="8">
        <v>1124</v>
      </c>
      <c r="Q33" s="8">
        <v>1764</v>
      </c>
      <c r="R33" s="8">
        <v>228</v>
      </c>
      <c r="S33" s="8">
        <v>97</v>
      </c>
    </row>
    <row r="34" spans="1:19" x14ac:dyDescent="0.25">
      <c r="A34" s="7" t="s">
        <v>73</v>
      </c>
      <c r="B34" s="8">
        <v>37802</v>
      </c>
      <c r="C34" s="8">
        <v>348</v>
      </c>
      <c r="D34" s="8">
        <v>132</v>
      </c>
      <c r="E34" s="8">
        <v>424</v>
      </c>
      <c r="F34" s="8">
        <v>17</v>
      </c>
      <c r="G34" s="8">
        <v>125</v>
      </c>
      <c r="H34" s="8">
        <v>444</v>
      </c>
      <c r="I34" s="8">
        <v>7596</v>
      </c>
      <c r="J34" s="8">
        <v>24392</v>
      </c>
      <c r="K34" s="8">
        <v>23292</v>
      </c>
      <c r="L34" s="8">
        <v>1120</v>
      </c>
      <c r="M34" s="8">
        <v>1215</v>
      </c>
      <c r="N34" s="8">
        <v>457</v>
      </c>
      <c r="O34" s="8">
        <v>2509</v>
      </c>
      <c r="P34" s="8">
        <v>1348</v>
      </c>
      <c r="Q34" s="8">
        <v>1588</v>
      </c>
      <c r="R34" s="8">
        <v>275</v>
      </c>
      <c r="S34" s="8">
        <v>141</v>
      </c>
    </row>
    <row r="35" spans="1:19" x14ac:dyDescent="0.25">
      <c r="A35" s="7" t="s">
        <v>74</v>
      </c>
      <c r="B35" s="8">
        <v>17991</v>
      </c>
      <c r="C35" s="8">
        <v>375</v>
      </c>
      <c r="D35" s="8">
        <v>123</v>
      </c>
      <c r="E35" s="8">
        <v>400</v>
      </c>
      <c r="F35" s="8">
        <v>22</v>
      </c>
      <c r="G35" s="8">
        <v>100</v>
      </c>
      <c r="H35" s="8">
        <v>359</v>
      </c>
      <c r="I35" s="8">
        <v>7498</v>
      </c>
      <c r="J35" s="8">
        <v>21781</v>
      </c>
      <c r="K35" s="8">
        <v>24337</v>
      </c>
      <c r="L35" s="8">
        <v>1142</v>
      </c>
      <c r="M35" s="8">
        <v>1223</v>
      </c>
      <c r="N35" s="8">
        <v>447</v>
      </c>
      <c r="O35" s="8">
        <v>1976</v>
      </c>
      <c r="P35" s="8">
        <v>1120</v>
      </c>
      <c r="Q35" s="8">
        <v>1376</v>
      </c>
      <c r="R35" s="8">
        <v>169</v>
      </c>
      <c r="S35" s="8">
        <v>111</v>
      </c>
    </row>
    <row r="36" spans="1:19" x14ac:dyDescent="0.25">
      <c r="A36" s="7" t="s">
        <v>75</v>
      </c>
      <c r="B36" s="8">
        <v>21270</v>
      </c>
      <c r="C36" s="8">
        <v>2963</v>
      </c>
      <c r="D36" s="8">
        <v>306</v>
      </c>
      <c r="E36" s="8">
        <v>1770</v>
      </c>
      <c r="F36" s="8">
        <v>26</v>
      </c>
      <c r="G36" s="8">
        <v>75</v>
      </c>
      <c r="H36" s="8">
        <v>572</v>
      </c>
      <c r="I36" s="8">
        <v>9480</v>
      </c>
      <c r="J36" s="8">
        <v>37972</v>
      </c>
      <c r="K36" s="8">
        <v>39290</v>
      </c>
      <c r="L36" s="8">
        <v>2254</v>
      </c>
      <c r="M36" s="8">
        <v>1466</v>
      </c>
      <c r="N36" s="8">
        <v>561</v>
      </c>
      <c r="O36" s="8">
        <v>4191</v>
      </c>
      <c r="P36" s="8">
        <v>1184</v>
      </c>
      <c r="Q36" s="8">
        <v>2594</v>
      </c>
      <c r="R36" s="8">
        <v>366</v>
      </c>
      <c r="S36" s="8">
        <v>220</v>
      </c>
    </row>
    <row r="37" spans="1:19" x14ac:dyDescent="0.25">
      <c r="A37" s="7" t="s">
        <v>76</v>
      </c>
      <c r="B37" s="8">
        <v>27173</v>
      </c>
      <c r="C37" s="8">
        <v>855</v>
      </c>
      <c r="D37" s="8">
        <v>291</v>
      </c>
      <c r="E37" s="8">
        <v>2468</v>
      </c>
      <c r="F37" s="8">
        <v>57</v>
      </c>
      <c r="G37" s="8">
        <v>125</v>
      </c>
      <c r="H37" s="8">
        <v>877</v>
      </c>
      <c r="I37" s="8">
        <v>14131</v>
      </c>
      <c r="J37" s="8">
        <v>129087</v>
      </c>
      <c r="K37" s="8">
        <v>45869</v>
      </c>
      <c r="L37" s="8">
        <v>4216</v>
      </c>
      <c r="M37" s="8">
        <v>1906</v>
      </c>
      <c r="N37" s="8">
        <v>705</v>
      </c>
      <c r="O37" s="8">
        <v>7173</v>
      </c>
      <c r="P37" s="8">
        <v>2544</v>
      </c>
      <c r="Q37" s="8">
        <v>5606</v>
      </c>
      <c r="R37" s="8">
        <v>509</v>
      </c>
      <c r="S37" s="8">
        <v>276</v>
      </c>
    </row>
    <row r="38" spans="1:19" x14ac:dyDescent="0.25">
      <c r="A38" s="7" t="s">
        <v>77</v>
      </c>
      <c r="B38" s="8">
        <v>19290</v>
      </c>
      <c r="C38" s="8">
        <v>387</v>
      </c>
      <c r="D38" s="8">
        <v>189</v>
      </c>
      <c r="E38" s="8">
        <v>680</v>
      </c>
      <c r="F38" s="8">
        <v>24</v>
      </c>
      <c r="G38" s="8">
        <v>150</v>
      </c>
      <c r="H38" s="8">
        <v>732</v>
      </c>
      <c r="I38" s="8">
        <v>12580</v>
      </c>
      <c r="J38" s="8">
        <v>60090</v>
      </c>
      <c r="K38" s="8">
        <v>17882</v>
      </c>
      <c r="L38" s="8">
        <v>1894</v>
      </c>
      <c r="M38" s="8">
        <v>1519</v>
      </c>
      <c r="N38" s="8">
        <v>811</v>
      </c>
      <c r="O38" s="8">
        <v>3986</v>
      </c>
      <c r="P38" s="8">
        <v>1888</v>
      </c>
      <c r="Q38" s="8">
        <v>3334</v>
      </c>
      <c r="R38" s="8">
        <v>312</v>
      </c>
      <c r="S38" s="8">
        <v>184</v>
      </c>
    </row>
    <row r="39" spans="1:19" x14ac:dyDescent="0.25">
      <c r="A39" s="7" t="s">
        <v>78</v>
      </c>
      <c r="B39" s="8">
        <v>15294</v>
      </c>
      <c r="C39" s="8">
        <v>321</v>
      </c>
      <c r="D39" s="8">
        <v>126</v>
      </c>
      <c r="E39" s="8">
        <v>516</v>
      </c>
      <c r="F39" s="8">
        <v>24</v>
      </c>
      <c r="G39" s="8">
        <v>0</v>
      </c>
      <c r="H39" s="8">
        <v>411</v>
      </c>
      <c r="I39" s="8">
        <v>7854</v>
      </c>
      <c r="J39" s="8">
        <v>19670</v>
      </c>
      <c r="K39" s="8">
        <v>14155</v>
      </c>
      <c r="L39" s="8">
        <v>1060</v>
      </c>
      <c r="M39" s="8">
        <v>1313</v>
      </c>
      <c r="N39" s="8">
        <v>467</v>
      </c>
      <c r="O39" s="8">
        <v>2634</v>
      </c>
      <c r="P39" s="8">
        <v>2280</v>
      </c>
      <c r="Q39" s="8">
        <v>1898</v>
      </c>
      <c r="R39" s="8">
        <v>171</v>
      </c>
      <c r="S39" s="8">
        <v>123</v>
      </c>
    </row>
    <row r="40" spans="1:19" x14ac:dyDescent="0.25">
      <c r="A40" s="7" t="s">
        <v>79</v>
      </c>
      <c r="B40" s="8">
        <v>19762</v>
      </c>
      <c r="C40" s="8">
        <v>423</v>
      </c>
      <c r="D40" s="8">
        <v>120</v>
      </c>
      <c r="E40" s="8">
        <v>540</v>
      </c>
      <c r="F40" s="8">
        <v>16</v>
      </c>
      <c r="G40" s="8">
        <v>125</v>
      </c>
      <c r="H40" s="8">
        <v>624</v>
      </c>
      <c r="I40" s="8">
        <v>8318</v>
      </c>
      <c r="J40" s="8">
        <v>23949</v>
      </c>
      <c r="K40" s="8">
        <v>13002</v>
      </c>
      <c r="L40" s="8">
        <v>1042</v>
      </c>
      <c r="M40" s="8">
        <v>1130</v>
      </c>
      <c r="N40" s="8">
        <v>1640</v>
      </c>
      <c r="O40" s="8">
        <v>6105</v>
      </c>
      <c r="P40" s="8">
        <v>1236</v>
      </c>
      <c r="Q40" s="8">
        <v>2604</v>
      </c>
      <c r="R40" s="8">
        <v>405</v>
      </c>
      <c r="S40" s="8">
        <v>262</v>
      </c>
    </row>
    <row r="41" spans="1:19" x14ac:dyDescent="0.25">
      <c r="A41" s="7" t="s">
        <v>80</v>
      </c>
      <c r="B41" s="8">
        <v>18827</v>
      </c>
      <c r="C41" s="8">
        <v>486</v>
      </c>
      <c r="D41" s="8">
        <v>471</v>
      </c>
      <c r="E41" s="8">
        <v>810</v>
      </c>
      <c r="F41" s="8">
        <v>17</v>
      </c>
      <c r="G41" s="8">
        <v>100</v>
      </c>
      <c r="H41" s="8">
        <v>458</v>
      </c>
      <c r="I41" s="8">
        <v>8150</v>
      </c>
      <c r="J41" s="8">
        <v>24180</v>
      </c>
      <c r="K41" s="8">
        <v>12875</v>
      </c>
      <c r="L41" s="8">
        <v>1361</v>
      </c>
      <c r="M41" s="8">
        <v>1288</v>
      </c>
      <c r="N41" s="8">
        <v>426</v>
      </c>
      <c r="O41" s="8">
        <v>2360</v>
      </c>
      <c r="P41" s="8">
        <v>1984</v>
      </c>
      <c r="Q41" s="8">
        <v>2142</v>
      </c>
      <c r="R41" s="8">
        <v>228</v>
      </c>
      <c r="S41" s="8">
        <v>102</v>
      </c>
    </row>
    <row r="42" spans="1:19" x14ac:dyDescent="0.25">
      <c r="A42" s="7" t="s">
        <v>81</v>
      </c>
      <c r="B42" s="8">
        <v>25757</v>
      </c>
      <c r="C42" s="8">
        <v>300</v>
      </c>
      <c r="D42" s="8">
        <v>180</v>
      </c>
      <c r="E42" s="8">
        <v>610</v>
      </c>
      <c r="F42" s="8">
        <v>19</v>
      </c>
      <c r="G42" s="8">
        <v>75</v>
      </c>
      <c r="H42" s="8">
        <v>597</v>
      </c>
      <c r="I42" s="8">
        <v>11239</v>
      </c>
      <c r="J42" s="8">
        <v>78048</v>
      </c>
      <c r="K42" s="8">
        <v>13438</v>
      </c>
      <c r="L42" s="8">
        <v>1672</v>
      </c>
      <c r="M42" s="8">
        <v>1009</v>
      </c>
      <c r="N42" s="8">
        <v>242</v>
      </c>
      <c r="O42" s="8">
        <v>2511</v>
      </c>
      <c r="P42" s="8">
        <v>1020</v>
      </c>
      <c r="Q42" s="8">
        <v>2236</v>
      </c>
      <c r="R42" s="8">
        <v>196</v>
      </c>
      <c r="S42" s="8">
        <v>102</v>
      </c>
    </row>
    <row r="43" spans="1:19" x14ac:dyDescent="0.25">
      <c r="A43" s="7" t="s">
        <v>82</v>
      </c>
      <c r="B43" s="8">
        <v>24223</v>
      </c>
      <c r="C43" s="8">
        <v>390</v>
      </c>
      <c r="D43" s="8">
        <v>186</v>
      </c>
      <c r="E43" s="8">
        <v>796</v>
      </c>
      <c r="F43" s="8">
        <v>21</v>
      </c>
      <c r="G43" s="8">
        <v>0</v>
      </c>
      <c r="H43" s="8">
        <v>464</v>
      </c>
      <c r="I43" s="8">
        <v>11090</v>
      </c>
      <c r="J43" s="8">
        <v>26611</v>
      </c>
      <c r="K43" s="8">
        <v>21420</v>
      </c>
      <c r="L43" s="8">
        <v>1734</v>
      </c>
      <c r="M43" s="8">
        <v>931</v>
      </c>
      <c r="N43" s="8">
        <v>213</v>
      </c>
      <c r="O43" s="8">
        <v>3323</v>
      </c>
      <c r="P43" s="8">
        <v>1623</v>
      </c>
      <c r="Q43" s="8">
        <v>2056</v>
      </c>
      <c r="R43" s="8">
        <v>261</v>
      </c>
      <c r="S43" s="8">
        <v>126</v>
      </c>
    </row>
    <row r="44" spans="1:19" x14ac:dyDescent="0.25">
      <c r="A44" s="7" t="s">
        <v>83</v>
      </c>
      <c r="B44" s="8">
        <v>50753</v>
      </c>
      <c r="C44" s="8">
        <v>1856</v>
      </c>
      <c r="D44" s="8">
        <v>525</v>
      </c>
      <c r="E44" s="8">
        <v>934</v>
      </c>
      <c r="F44" s="8">
        <v>20</v>
      </c>
      <c r="G44" s="8">
        <v>75</v>
      </c>
      <c r="H44" s="8">
        <v>622</v>
      </c>
      <c r="I44" s="8">
        <v>10492</v>
      </c>
      <c r="J44" s="8">
        <v>33309</v>
      </c>
      <c r="K44" s="8">
        <v>25731</v>
      </c>
      <c r="L44" s="8">
        <v>1852</v>
      </c>
      <c r="M44" s="8">
        <v>1124</v>
      </c>
      <c r="N44" s="8">
        <v>398</v>
      </c>
      <c r="O44" s="8">
        <v>7465</v>
      </c>
      <c r="P44" s="8">
        <v>1336</v>
      </c>
      <c r="Q44" s="8">
        <v>2212</v>
      </c>
      <c r="R44" s="8">
        <v>677</v>
      </c>
      <c r="S44" s="8">
        <v>362</v>
      </c>
    </row>
    <row r="45" spans="1:19" x14ac:dyDescent="0.25">
      <c r="A45" s="7" t="s">
        <v>84</v>
      </c>
      <c r="B45" s="8">
        <v>20347</v>
      </c>
      <c r="C45" s="8">
        <v>276</v>
      </c>
      <c r="D45" s="8">
        <v>111</v>
      </c>
      <c r="E45" s="8">
        <v>660</v>
      </c>
      <c r="F45" s="8">
        <v>24</v>
      </c>
      <c r="G45" s="8">
        <v>75</v>
      </c>
      <c r="H45" s="8">
        <v>661</v>
      </c>
      <c r="I45" s="8">
        <v>7144</v>
      </c>
      <c r="J45" s="8">
        <v>64536</v>
      </c>
      <c r="K45" s="8">
        <v>26447</v>
      </c>
      <c r="L45" s="8">
        <v>1594</v>
      </c>
      <c r="M45" s="8">
        <v>1492</v>
      </c>
      <c r="N45" s="8">
        <v>300</v>
      </c>
      <c r="O45" s="8">
        <v>2914</v>
      </c>
      <c r="P45" s="8">
        <v>1054</v>
      </c>
      <c r="Q45" s="8">
        <v>3002</v>
      </c>
      <c r="R45" s="8">
        <v>235</v>
      </c>
      <c r="S45" s="8">
        <v>122</v>
      </c>
    </row>
    <row r="46" spans="1:19" x14ac:dyDescent="0.25">
      <c r="A46" s="7" t="s">
        <v>85</v>
      </c>
      <c r="B46" s="8">
        <v>14814</v>
      </c>
      <c r="C46" s="8">
        <v>303</v>
      </c>
      <c r="D46" s="8">
        <v>69</v>
      </c>
      <c r="E46" s="8">
        <v>476</v>
      </c>
      <c r="F46" s="8">
        <v>12</v>
      </c>
      <c r="G46" s="8">
        <v>25</v>
      </c>
      <c r="H46" s="8">
        <v>519</v>
      </c>
      <c r="I46" s="8">
        <v>4890</v>
      </c>
      <c r="J46" s="8">
        <v>20514</v>
      </c>
      <c r="K46" s="8">
        <v>10905</v>
      </c>
      <c r="L46" s="8">
        <v>1102</v>
      </c>
      <c r="M46" s="8">
        <v>1219</v>
      </c>
      <c r="N46" s="8">
        <v>204</v>
      </c>
      <c r="O46" s="8">
        <v>1931</v>
      </c>
      <c r="P46" s="8">
        <v>982</v>
      </c>
      <c r="Q46" s="8">
        <v>1704</v>
      </c>
      <c r="R46" s="8">
        <v>140</v>
      </c>
      <c r="S46" s="8">
        <v>68</v>
      </c>
    </row>
    <row r="47" spans="1:19" x14ac:dyDescent="0.25">
      <c r="A47" s="7" t="s">
        <v>86</v>
      </c>
      <c r="B47" s="8">
        <v>16250</v>
      </c>
      <c r="C47" s="8">
        <v>1253</v>
      </c>
      <c r="D47" s="8">
        <v>194</v>
      </c>
      <c r="E47" s="8">
        <v>498</v>
      </c>
      <c r="F47" s="8">
        <v>7</v>
      </c>
      <c r="G47" s="8">
        <v>25</v>
      </c>
      <c r="H47" s="8">
        <v>510</v>
      </c>
      <c r="I47" s="8">
        <v>6031</v>
      </c>
      <c r="J47" s="8">
        <v>19698</v>
      </c>
      <c r="K47" s="8">
        <v>9584</v>
      </c>
      <c r="L47" s="8">
        <v>1072</v>
      </c>
      <c r="M47" s="8">
        <v>1044</v>
      </c>
      <c r="N47" s="8">
        <v>242</v>
      </c>
      <c r="O47" s="8">
        <v>4240</v>
      </c>
      <c r="P47" s="8">
        <v>976</v>
      </c>
      <c r="Q47" s="8">
        <v>1540</v>
      </c>
      <c r="R47" s="8">
        <v>313</v>
      </c>
      <c r="S47" s="8">
        <v>166</v>
      </c>
    </row>
    <row r="48" spans="1:19" x14ac:dyDescent="0.25">
      <c r="A48" s="7" t="s">
        <v>87</v>
      </c>
      <c r="B48" s="8">
        <v>17901</v>
      </c>
      <c r="C48" s="8">
        <v>735</v>
      </c>
      <c r="D48" s="8">
        <v>135</v>
      </c>
      <c r="E48" s="8">
        <v>432</v>
      </c>
      <c r="F48" s="8">
        <v>13</v>
      </c>
      <c r="G48" s="8">
        <v>25</v>
      </c>
      <c r="H48" s="8">
        <v>542</v>
      </c>
      <c r="I48" s="8">
        <v>7747</v>
      </c>
      <c r="J48" s="8">
        <v>20349</v>
      </c>
      <c r="K48" s="8">
        <v>9780</v>
      </c>
      <c r="L48" s="8">
        <v>1104</v>
      </c>
      <c r="M48" s="8">
        <v>1144</v>
      </c>
      <c r="N48" s="8">
        <v>261</v>
      </c>
      <c r="O48" s="8">
        <v>2645</v>
      </c>
      <c r="P48" s="8">
        <v>958</v>
      </c>
      <c r="Q48" s="8">
        <v>1528</v>
      </c>
      <c r="R48" s="8">
        <v>224</v>
      </c>
      <c r="S48" s="8">
        <v>112</v>
      </c>
    </row>
    <row r="49" spans="1:19" x14ac:dyDescent="0.25">
      <c r="A49" s="7" t="s">
        <v>88</v>
      </c>
      <c r="B49" s="8">
        <v>21362</v>
      </c>
      <c r="C49" s="8">
        <v>363</v>
      </c>
      <c r="D49" s="8">
        <v>81</v>
      </c>
      <c r="E49" s="8">
        <v>494</v>
      </c>
      <c r="F49" s="8">
        <v>20</v>
      </c>
      <c r="G49" s="8">
        <v>125</v>
      </c>
      <c r="H49" s="8">
        <v>602</v>
      </c>
      <c r="I49" s="8">
        <v>7036</v>
      </c>
      <c r="J49" s="8">
        <v>73615</v>
      </c>
      <c r="K49" s="8">
        <v>10902</v>
      </c>
      <c r="L49" s="8">
        <v>1890</v>
      </c>
      <c r="M49" s="8">
        <v>981</v>
      </c>
      <c r="N49" s="8">
        <v>323</v>
      </c>
      <c r="O49" s="8">
        <v>1891</v>
      </c>
      <c r="P49" s="8">
        <v>1096</v>
      </c>
      <c r="Q49" s="8">
        <v>2116</v>
      </c>
      <c r="R49" s="8">
        <v>177</v>
      </c>
      <c r="S49" s="8">
        <v>100</v>
      </c>
    </row>
    <row r="50" spans="1:19" x14ac:dyDescent="0.25">
      <c r="A50" s="7" t="s">
        <v>89</v>
      </c>
      <c r="B50" s="8">
        <v>17904</v>
      </c>
      <c r="C50" s="8">
        <v>324</v>
      </c>
      <c r="D50" s="8">
        <v>108</v>
      </c>
      <c r="E50" s="8">
        <v>578</v>
      </c>
      <c r="F50" s="8">
        <v>12</v>
      </c>
      <c r="G50" s="8">
        <v>25</v>
      </c>
      <c r="H50" s="8">
        <v>557</v>
      </c>
      <c r="I50" s="8">
        <v>5266</v>
      </c>
      <c r="J50" s="8">
        <v>18898</v>
      </c>
      <c r="K50" s="8">
        <v>8631</v>
      </c>
      <c r="L50" s="8">
        <v>1192</v>
      </c>
      <c r="M50" s="8">
        <v>1006</v>
      </c>
      <c r="N50" s="8">
        <v>442</v>
      </c>
      <c r="O50" s="8">
        <v>1731</v>
      </c>
      <c r="P50" s="8">
        <v>1090</v>
      </c>
      <c r="Q50" s="8">
        <v>2028</v>
      </c>
      <c r="R50" s="8">
        <v>133</v>
      </c>
      <c r="S50" s="8">
        <v>79</v>
      </c>
    </row>
    <row r="51" spans="1:19" x14ac:dyDescent="0.25">
      <c r="A51" s="7" t="s">
        <v>90</v>
      </c>
      <c r="B51" s="8">
        <v>18100</v>
      </c>
      <c r="C51" s="8">
        <v>366</v>
      </c>
      <c r="D51" s="8">
        <v>90</v>
      </c>
      <c r="E51" s="8">
        <v>487</v>
      </c>
      <c r="F51" s="8">
        <v>18</v>
      </c>
      <c r="G51" s="8">
        <v>0</v>
      </c>
      <c r="H51" s="8">
        <v>508</v>
      </c>
      <c r="I51" s="8">
        <v>7337</v>
      </c>
      <c r="J51" s="8">
        <v>20401</v>
      </c>
      <c r="K51" s="8">
        <v>9337</v>
      </c>
      <c r="L51" s="8">
        <v>962</v>
      </c>
      <c r="M51" s="8">
        <v>1047</v>
      </c>
      <c r="N51" s="8">
        <v>402</v>
      </c>
      <c r="O51" s="8">
        <v>1939</v>
      </c>
      <c r="P51" s="8">
        <v>1501</v>
      </c>
      <c r="Q51" s="8">
        <v>2102</v>
      </c>
      <c r="R51" s="8">
        <v>126</v>
      </c>
      <c r="S51" s="8">
        <v>87</v>
      </c>
    </row>
    <row r="52" spans="1:19" x14ac:dyDescent="0.25">
      <c r="A52" s="7" t="s">
        <v>91</v>
      </c>
      <c r="B52" s="8">
        <v>17245</v>
      </c>
      <c r="C52" s="8">
        <v>522</v>
      </c>
      <c r="D52" s="8">
        <v>75</v>
      </c>
      <c r="E52" s="8">
        <v>442</v>
      </c>
      <c r="F52" s="8">
        <v>7</v>
      </c>
      <c r="G52" s="8">
        <v>100</v>
      </c>
      <c r="H52" s="8">
        <v>475</v>
      </c>
      <c r="I52" s="8">
        <v>7766</v>
      </c>
      <c r="J52" s="8">
        <v>17777</v>
      </c>
      <c r="K52" s="8">
        <v>8906</v>
      </c>
      <c r="L52" s="8">
        <v>830</v>
      </c>
      <c r="M52" s="8">
        <v>983</v>
      </c>
      <c r="N52" s="8">
        <v>384</v>
      </c>
      <c r="O52" s="8">
        <v>2327</v>
      </c>
      <c r="P52" s="8">
        <v>800</v>
      </c>
      <c r="Q52" s="8">
        <v>1376</v>
      </c>
      <c r="R52" s="8">
        <v>118</v>
      </c>
      <c r="S52" s="8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Решение задачи 1</vt:lpstr>
      <vt:lpstr>Решение задачи 2</vt:lpstr>
      <vt:lpstr>Решение задачи 3</vt:lpstr>
      <vt:lpstr>Решение задачи 4</vt:lpstr>
      <vt:lpstr>Для построения регрессии</vt:lpstr>
      <vt:lpstr>Статистика по троллейбусам</vt:lpstr>
      <vt:lpstr>Рекламные каналы</vt:lpstr>
      <vt:lpstr>Продажи фруктов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2022-12-25T21:17:23Z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2021-08-10T10:41:18Z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d8a351aa-31ec-4ae8-8c05-e42d2c2ce232</vt:lpwstr>
  </property>
  <property fmtid="{D5CDD505-2E9C-101B-9397-08002B2CF9AE}" pid="8" name="MSIP_Label_2a6524ed-fb1a-49fd-bafe-15c5e5ffd047_ContentBits">
    <vt:lpwstr>0</vt:lpwstr>
  </property>
</Properties>
</file>