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3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<sst xmlns="http://schemas.openxmlformats.org/spreadsheetml/2006/main" count="40">
  <si>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Twelve-month profit and loss projection</t>
  </si>
  <si>
    <t>Unit：RMB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</si>
  <si>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</si>
  <si>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</si>
  <si>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</si>
  <si>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</si>
  <si>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</si>
  <si>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</si>
  <si>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</si>
  <si>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</si>
  <si>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</si>
  <si>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</si>
  <si>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</si>
  <si>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</si>
  <si>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</si>
  <si>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</si>
  <si>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Revenues (gross sales)</t>
  </si>
  <si>
    <t>Less: costs of goods&amp;service sold:</t>
  </si>
  <si>
    <t>Gross Profit</t>
  </si>
  <si>
    <t>Operating expense and Administrative expense:</t>
  </si>
  <si>
    <t>Salary</t>
  </si>
  <si>
    <t>Five insurance and housing fund</t>
  </si>
  <si>
    <t>Selling expense(marketing promotion  10%)</t>
  </si>
  <si>
    <t xml:space="preserve">Depreciation(soft+hard+net 4year 5%) </t>
  </si>
  <si>
    <t>Interest</t>
  </si>
  <si>
    <t>Other  expense</t>
  </si>
  <si>
    <t>Total expenses</t>
  </si>
  <si>
    <t>Operating Income (income before taxes)</t>
  </si>
  <si>
    <t>Income taxes</t>
  </si>
  <si>
    <t>Net income</t>
  </si>
  <si>
    <t>Note：</t>
  </si>
  <si>
    <t>・The development cycle is four months</t>
  </si>
  <si>
    <t>・Revenues include reduced human costs(8x6000+3x8000+3x5000+2292x8+3056x3+3x1910=120234) and increasd sales(200000) and phone costs(30000)</t>
  </si>
  <si>
    <t>・costs of goods sold：Labour costs + Subcontracting + Project team and office costs + training</t>
  </si>
  <si>
    <t xml:space="preserve">・costs of service sold:operating and maintenance people、counter people、dispatcher salary + water and electric + extra transportation cost + modify costs </t>
  </si>
  <si>
    <t>・salary:customer service + manager + sellers</t>
  </si>
  <si>
    <t>・Five insurance and housing fund:operating and maintenance people + counter people + dispatcher + customer service + manager + sellers</t>
  </si>
  <si>
    <t>・Selling expense: 10% Revenues</t>
  </si>
  <si>
    <t>・Depreciation = 276000 ☓ (1 - 5% ) / 4/ 12 = 5462.5</t>
  </si>
  <si>
    <t>・Other expense :Additional subsidized meals + Overtime allowance + Other allocated business costs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</si>
</sst>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3" fillId="0" borderId="3" xfId="0" applyFont="1" applyFill="1" applyBorder="1" applyAlignment="1"/>
    <xf numFmtId="0" fontId="3" fillId="2" borderId="3" xfId="36" applyFont="1" applyFill="1" applyBorder="1" applyAlignment="1"/>
    <xf numFmtId="0" fontId="3" fillId="0" borderId="3" xfId="36" applyFont="1" applyFill="1" applyBorder="1" applyAlignment="1">
      <alignment horizontal="left" indent="1"/>
    </xf>
    <xf numFmtId="0" fontId="3" fillId="0" borderId="3" xfId="36" applyFon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0" borderId="3" xfId="0" applyFont="1" applyFill="1" applyBorder="1" applyAlignment="1">
      <alignment horizontal="left" indent="2"/>
    </xf>
    <xf numFmtId="0" fontId="0" fillId="0" borderId="0" xfId="0" applyFont="1" applyFill="1" applyAlignment="1"/>
    <xf numFmtId="0" fontId="4" fillId="0" borderId="3" xfId="0" applyFont="1" applyFill="1" applyBorder="1" applyAlignment="1">
      <alignment horizontal="left" indent="3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left" wrapText="1" indent="2"/>
    </xf>
    <xf numFmtId="4" fontId="4" fillId="0" borderId="3" xfId="0" applyNumberFormat="1" applyFont="1" applyFill="1" applyBorder="1" applyAlignment="1"/>
    <xf numFmtId="0" fontId="5" fillId="0" borderId="0" xfId="0" applyFont="1" applyFill="1" applyAlignment="1"/>
    <xf numFmtId="0" fontId="4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0" fontId="4" fillId="0" borderId="3" xfId="36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zoomScale="70" zoomScaleNormal="70" workbookViewId="0">
      <selection activeCell="N12" sqref="N12"/>
    </sheetView>
  </sheetViews>
  <sheetFormatPr defaultColWidth="9" defaultRowHeight="14.4"/>
  <cols>
    <col min="1" max="1" width="64.8888888888889" customWidth="1"/>
    <col min="2" max="2" width="15.3333333333333" customWidth="1"/>
    <col min="3" max="3" width="15.4444444444444"/>
    <col min="4" max="4" width="17.1481481481481" customWidth="1"/>
    <col min="5" max="5" width="17.2962962962963" customWidth="1"/>
    <col min="6" max="6" width="16.3425925925926" customWidth="1"/>
    <col min="7" max="7" width="13.4907407407407" customWidth="1"/>
    <col min="8" max="8" width="15.8611111111111" customWidth="1"/>
    <col min="9" max="9" width="17.1388888888889" customWidth="1"/>
    <col min="10" max="10" width="17.9351851851852" customWidth="1"/>
    <col min="11" max="11" width="18.7222222222222" customWidth="1"/>
    <col min="12" max="12" width="19.4444444444444" customWidth="1"/>
    <col min="13" max="13" width="19.6759259259259" customWidth="1"/>
    <col min="14" max="14" width="21.0092592592593" customWidth="1"/>
  </cols>
  <sheetData>
    <row r="1" ht="22.2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/>
    </row>
    <row r="2" spans="1:14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</row>
    <row r="3" ht="17.4" spans="1:14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ht="17.4" spans="1:14">
      <c r="A4" s="6" t="s">
        <v>16</v>
      </c>
      <c r="B4" s="6">
        <v>0</v>
      </c>
      <c r="C4" s="6">
        <v>0</v>
      </c>
      <c r="D4" s="6">
        <v>0</v>
      </c>
      <c r="E4" s="6">
        <v>0</v>
      </c>
      <c r="F4" s="6">
        <v>350234</v>
      </c>
      <c r="G4" s="6">
        <f t="shared" ref="G4:M4" si="0">F4</f>
        <v>350234</v>
      </c>
      <c r="H4" s="6">
        <f t="shared" si="0"/>
        <v>350234</v>
      </c>
      <c r="I4" s="6">
        <f t="shared" si="0"/>
        <v>350234</v>
      </c>
      <c r="J4" s="6">
        <f t="shared" si="0"/>
        <v>350234</v>
      </c>
      <c r="K4" s="6">
        <f t="shared" si="0"/>
        <v>350234</v>
      </c>
      <c r="L4" s="6">
        <f t="shared" si="0"/>
        <v>350234</v>
      </c>
      <c r="M4" s="6">
        <f t="shared" si="0"/>
        <v>350234</v>
      </c>
      <c r="N4" s="6">
        <f>SUM(B4:M4)</f>
        <v>2801872</v>
      </c>
    </row>
    <row r="5" ht="17.4" spans="1:14">
      <c r="A5" s="7" t="s">
        <v>17</v>
      </c>
      <c r="B5" s="8">
        <v>154350</v>
      </c>
      <c r="C5" s="8">
        <f t="shared" ref="C5:M5" si="1">B5</f>
        <v>154350</v>
      </c>
      <c r="D5" s="8">
        <f t="shared" si="1"/>
        <v>154350</v>
      </c>
      <c r="E5" s="8">
        <f t="shared" si="1"/>
        <v>154350</v>
      </c>
      <c r="F5" s="8">
        <v>111000</v>
      </c>
      <c r="G5" s="8">
        <f>F5</f>
        <v>111000</v>
      </c>
      <c r="H5" s="8">
        <v>131000</v>
      </c>
      <c r="I5" s="8">
        <v>111000</v>
      </c>
      <c r="J5" s="8">
        <f t="shared" si="1"/>
        <v>111000</v>
      </c>
      <c r="K5" s="8">
        <f>H5</f>
        <v>131000</v>
      </c>
      <c r="L5" s="8">
        <v>111000</v>
      </c>
      <c r="M5" s="8">
        <f t="shared" si="1"/>
        <v>111000</v>
      </c>
      <c r="N5" s="8">
        <f>SUM(B5:M5)</f>
        <v>1545400</v>
      </c>
    </row>
    <row r="6" ht="17.4" spans="1:14">
      <c r="A6" s="9" t="s">
        <v>18</v>
      </c>
      <c r="B6" s="10">
        <f t="shared" ref="B6:N6" si="2">B4-B5</f>
        <v>-154350</v>
      </c>
      <c r="C6" s="10">
        <f t="shared" si="2"/>
        <v>-154350</v>
      </c>
      <c r="D6" s="10">
        <f t="shared" si="2"/>
        <v>-154350</v>
      </c>
      <c r="E6" s="10">
        <f t="shared" si="2"/>
        <v>-154350</v>
      </c>
      <c r="F6" s="10">
        <f t="shared" si="2"/>
        <v>239234</v>
      </c>
      <c r="G6" s="10">
        <f t="shared" si="2"/>
        <v>239234</v>
      </c>
      <c r="H6" s="10">
        <f t="shared" si="2"/>
        <v>219234</v>
      </c>
      <c r="I6" s="10">
        <f t="shared" si="2"/>
        <v>239234</v>
      </c>
      <c r="J6" s="10">
        <f t="shared" si="2"/>
        <v>239234</v>
      </c>
      <c r="K6" s="10">
        <f t="shared" si="2"/>
        <v>219234</v>
      </c>
      <c r="L6" s="10">
        <f t="shared" si="2"/>
        <v>239234</v>
      </c>
      <c r="M6" s="10">
        <f t="shared" si="2"/>
        <v>239234</v>
      </c>
      <c r="N6" s="10">
        <f t="shared" si="2"/>
        <v>1256472</v>
      </c>
    </row>
    <row r="7" ht="17.4" spans="1:14">
      <c r="A7" s="11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ht="17.4" spans="1:14">
      <c r="A8" s="13" t="s">
        <v>20</v>
      </c>
      <c r="B8" s="14">
        <v>60000</v>
      </c>
      <c r="C8" s="14">
        <f t="shared" ref="C8:M8" si="3">B8</f>
        <v>60000</v>
      </c>
      <c r="D8" s="14">
        <f t="shared" si="3"/>
        <v>60000</v>
      </c>
      <c r="E8" s="14">
        <f t="shared" si="3"/>
        <v>60000</v>
      </c>
      <c r="F8" s="14">
        <f t="shared" si="3"/>
        <v>60000</v>
      </c>
      <c r="G8" s="14">
        <f t="shared" si="3"/>
        <v>60000</v>
      </c>
      <c r="H8" s="14">
        <f t="shared" si="3"/>
        <v>60000</v>
      </c>
      <c r="I8" s="14">
        <f t="shared" si="3"/>
        <v>60000</v>
      </c>
      <c r="J8" s="14">
        <f t="shared" si="3"/>
        <v>60000</v>
      </c>
      <c r="K8" s="14">
        <f t="shared" si="3"/>
        <v>60000</v>
      </c>
      <c r="L8" s="14">
        <f t="shared" si="3"/>
        <v>60000</v>
      </c>
      <c r="M8" s="14">
        <f t="shared" si="3"/>
        <v>60000</v>
      </c>
      <c r="N8" s="21">
        <f>SUM(B8:M8)</f>
        <v>720000</v>
      </c>
    </row>
    <row r="9" ht="17.4" spans="1:14">
      <c r="A9" s="13" t="s">
        <v>21</v>
      </c>
      <c r="B9" s="14">
        <v>61085.84</v>
      </c>
      <c r="C9" s="14">
        <f t="shared" ref="C9:M9" si="4">B9</f>
        <v>61085.84</v>
      </c>
      <c r="D9" s="14">
        <f t="shared" si="4"/>
        <v>61085.84</v>
      </c>
      <c r="E9" s="14">
        <f t="shared" si="4"/>
        <v>61085.84</v>
      </c>
      <c r="F9" s="14">
        <f t="shared" si="4"/>
        <v>61085.84</v>
      </c>
      <c r="G9" s="14">
        <f t="shared" si="4"/>
        <v>61085.84</v>
      </c>
      <c r="H9" s="14">
        <f t="shared" si="4"/>
        <v>61085.84</v>
      </c>
      <c r="I9" s="14">
        <f t="shared" si="4"/>
        <v>61085.84</v>
      </c>
      <c r="J9" s="14">
        <f t="shared" si="4"/>
        <v>61085.84</v>
      </c>
      <c r="K9" s="14">
        <f t="shared" si="4"/>
        <v>61085.84</v>
      </c>
      <c r="L9" s="14">
        <f t="shared" si="4"/>
        <v>61085.84</v>
      </c>
      <c r="M9" s="14">
        <f t="shared" si="4"/>
        <v>61085.84</v>
      </c>
      <c r="N9" s="21">
        <f>SUM(B9:M9)</f>
        <v>733030.08</v>
      </c>
    </row>
    <row r="10" ht="17.4" spans="1:14">
      <c r="A10" s="11" t="s">
        <v>22</v>
      </c>
      <c r="B10" s="14">
        <f t="shared" ref="B10:N10" si="5">B4/10</f>
        <v>0</v>
      </c>
      <c r="C10" s="14">
        <f t="shared" si="5"/>
        <v>0</v>
      </c>
      <c r="D10" s="14">
        <f t="shared" si="5"/>
        <v>0</v>
      </c>
      <c r="E10" s="14">
        <f t="shared" si="5"/>
        <v>0</v>
      </c>
      <c r="F10" s="14">
        <f t="shared" si="5"/>
        <v>35023.4</v>
      </c>
      <c r="G10" s="14">
        <f t="shared" si="5"/>
        <v>35023.4</v>
      </c>
      <c r="H10" s="14">
        <f t="shared" si="5"/>
        <v>35023.4</v>
      </c>
      <c r="I10" s="14">
        <f t="shared" si="5"/>
        <v>35023.4</v>
      </c>
      <c r="J10" s="14">
        <f t="shared" si="5"/>
        <v>35023.4</v>
      </c>
      <c r="K10" s="14">
        <f t="shared" si="5"/>
        <v>35023.4</v>
      </c>
      <c r="L10" s="14">
        <f t="shared" si="5"/>
        <v>35023.4</v>
      </c>
      <c r="M10" s="14">
        <f t="shared" si="5"/>
        <v>35023.4</v>
      </c>
      <c r="N10" s="14">
        <f t="shared" si="5"/>
        <v>280187.2</v>
      </c>
    </row>
    <row r="11" ht="17.4" spans="1:14">
      <c r="A11" s="11" t="s">
        <v>23</v>
      </c>
      <c r="B11" s="14">
        <v>5462.5</v>
      </c>
      <c r="C11" s="14">
        <v>5462.5</v>
      </c>
      <c r="D11" s="14">
        <v>5462.5</v>
      </c>
      <c r="E11" s="14">
        <v>5462.5</v>
      </c>
      <c r="F11" s="14">
        <v>5462.5</v>
      </c>
      <c r="G11" s="14">
        <v>5462.5</v>
      </c>
      <c r="H11" s="14">
        <v>5462.5</v>
      </c>
      <c r="I11" s="14">
        <v>5462.5</v>
      </c>
      <c r="J11" s="14">
        <v>5462.5</v>
      </c>
      <c r="K11" s="14">
        <v>5462.5</v>
      </c>
      <c r="L11" s="14">
        <v>5462.5</v>
      </c>
      <c r="M11" s="14">
        <v>5462.5</v>
      </c>
      <c r="N11" s="21">
        <v>65550</v>
      </c>
    </row>
    <row r="12" ht="17.4" spans="1:14">
      <c r="A12" s="15" t="s">
        <v>24</v>
      </c>
      <c r="B12" s="16">
        <v>2041.67</v>
      </c>
      <c r="C12" s="16">
        <v>1960.52</v>
      </c>
      <c r="D12" s="16">
        <v>1879.05</v>
      </c>
      <c r="E12" s="16">
        <v>1797.24</v>
      </c>
      <c r="F12" s="16">
        <v>1715.1</v>
      </c>
      <c r="G12" s="16">
        <v>1632.63</v>
      </c>
      <c r="H12" s="16">
        <v>1549.81</v>
      </c>
      <c r="I12" s="16">
        <v>1466.66</v>
      </c>
      <c r="J12" s="16">
        <v>1383.17</v>
      </c>
      <c r="K12" s="16">
        <v>1299.34</v>
      </c>
      <c r="L12" s="16">
        <v>1215.17</v>
      </c>
      <c r="M12" s="16">
        <v>1130.65</v>
      </c>
      <c r="N12" s="16">
        <f t="shared" ref="N12:N17" si="6">SUM(B12:M12)</f>
        <v>19071.01</v>
      </c>
    </row>
    <row r="13" ht="17.4" spans="1:14">
      <c r="A13" s="11" t="s">
        <v>25</v>
      </c>
      <c r="B13" s="14">
        <v>21000</v>
      </c>
      <c r="C13" s="14">
        <f t="shared" ref="C13:M13" si="7">B13</f>
        <v>21000</v>
      </c>
      <c r="D13" s="14">
        <f t="shared" si="7"/>
        <v>21000</v>
      </c>
      <c r="E13" s="14">
        <f t="shared" si="7"/>
        <v>21000</v>
      </c>
      <c r="F13" s="14">
        <f t="shared" si="7"/>
        <v>21000</v>
      </c>
      <c r="G13" s="14">
        <f t="shared" si="7"/>
        <v>21000</v>
      </c>
      <c r="H13" s="14">
        <f t="shared" si="7"/>
        <v>21000</v>
      </c>
      <c r="I13" s="14">
        <f t="shared" si="7"/>
        <v>21000</v>
      </c>
      <c r="J13" s="14">
        <f t="shared" si="7"/>
        <v>21000</v>
      </c>
      <c r="K13" s="14">
        <f t="shared" si="7"/>
        <v>21000</v>
      </c>
      <c r="L13" s="14">
        <f t="shared" si="7"/>
        <v>21000</v>
      </c>
      <c r="M13" s="14">
        <f t="shared" si="7"/>
        <v>21000</v>
      </c>
      <c r="N13" s="21">
        <f t="shared" si="6"/>
        <v>252000</v>
      </c>
    </row>
    <row r="14" ht="17.4" spans="1:14">
      <c r="A14" s="10" t="s">
        <v>26</v>
      </c>
      <c r="B14" s="10">
        <f t="shared" ref="B14:M14" si="8">SUM(B8:B13)</f>
        <v>149590.01</v>
      </c>
      <c r="C14" s="10">
        <f t="shared" si="8"/>
        <v>149508.86</v>
      </c>
      <c r="D14" s="10">
        <f t="shared" si="8"/>
        <v>149427.39</v>
      </c>
      <c r="E14" s="10">
        <f t="shared" si="8"/>
        <v>149345.58</v>
      </c>
      <c r="F14" s="10">
        <f t="shared" si="8"/>
        <v>184286.84</v>
      </c>
      <c r="G14" s="10">
        <f t="shared" si="8"/>
        <v>184204.37</v>
      </c>
      <c r="H14" s="10">
        <f t="shared" si="8"/>
        <v>184121.55</v>
      </c>
      <c r="I14" s="10">
        <f t="shared" si="8"/>
        <v>184038.4</v>
      </c>
      <c r="J14" s="10">
        <f t="shared" si="8"/>
        <v>183954.91</v>
      </c>
      <c r="K14" s="10">
        <f t="shared" si="8"/>
        <v>183871.08</v>
      </c>
      <c r="L14" s="10">
        <f t="shared" si="8"/>
        <v>183786.91</v>
      </c>
      <c r="M14" s="10">
        <f t="shared" si="8"/>
        <v>183702.39</v>
      </c>
      <c r="N14" s="6">
        <f t="shared" si="6"/>
        <v>2069838.29</v>
      </c>
    </row>
    <row r="15" ht="17.4" spans="1:14">
      <c r="A15" s="10" t="s">
        <v>27</v>
      </c>
      <c r="B15" s="10">
        <f t="shared" ref="B15:M15" si="9">B6-B14</f>
        <v>-303940.01</v>
      </c>
      <c r="C15" s="10">
        <f t="shared" si="9"/>
        <v>-303858.86</v>
      </c>
      <c r="D15" s="10">
        <f t="shared" si="9"/>
        <v>-303777.39</v>
      </c>
      <c r="E15" s="10">
        <f t="shared" si="9"/>
        <v>-303695.58</v>
      </c>
      <c r="F15" s="10">
        <f t="shared" si="9"/>
        <v>54947.16</v>
      </c>
      <c r="G15" s="10">
        <f t="shared" si="9"/>
        <v>55029.63</v>
      </c>
      <c r="H15" s="10">
        <f t="shared" si="9"/>
        <v>35112.45</v>
      </c>
      <c r="I15" s="10">
        <f t="shared" si="9"/>
        <v>55195.6</v>
      </c>
      <c r="J15" s="10">
        <f t="shared" si="9"/>
        <v>55279.09</v>
      </c>
      <c r="K15" s="10">
        <f t="shared" si="9"/>
        <v>35362.92</v>
      </c>
      <c r="L15" s="10">
        <f t="shared" si="9"/>
        <v>55447.09</v>
      </c>
      <c r="M15" s="10">
        <f t="shared" si="9"/>
        <v>55531.61</v>
      </c>
      <c r="N15" s="10">
        <f t="shared" si="6"/>
        <v>-813366.29</v>
      </c>
    </row>
    <row r="16" ht="17.4" spans="1:14">
      <c r="A16" s="14" t="s">
        <v>28</v>
      </c>
      <c r="B16" s="5">
        <v>0</v>
      </c>
      <c r="C16" s="5">
        <v>0</v>
      </c>
      <c r="D16" s="5">
        <f t="shared" ref="C16:M16" si="10">C16</f>
        <v>0</v>
      </c>
      <c r="E16" s="5">
        <f t="shared" si="10"/>
        <v>0</v>
      </c>
      <c r="F16" s="5">
        <v>0</v>
      </c>
      <c r="G16" s="5">
        <f t="shared" si="10"/>
        <v>0</v>
      </c>
      <c r="H16" s="5">
        <v>0</v>
      </c>
      <c r="I16" s="5">
        <v>0</v>
      </c>
      <c r="J16" s="5">
        <f t="shared" si="10"/>
        <v>0</v>
      </c>
      <c r="K16" s="5">
        <v>0</v>
      </c>
      <c r="L16" s="5">
        <v>0</v>
      </c>
      <c r="M16" s="5">
        <f t="shared" si="10"/>
        <v>0</v>
      </c>
      <c r="N16" s="8">
        <f t="shared" si="6"/>
        <v>0</v>
      </c>
    </row>
    <row r="17" ht="17.4" spans="1:14">
      <c r="A17" s="10" t="s">
        <v>29</v>
      </c>
      <c r="B17" s="10">
        <f t="shared" ref="B17:N17" si="11">B15-B16</f>
        <v>-303940.01</v>
      </c>
      <c r="C17" s="10">
        <f t="shared" si="11"/>
        <v>-303858.86</v>
      </c>
      <c r="D17" s="10">
        <f t="shared" si="11"/>
        <v>-303777.39</v>
      </c>
      <c r="E17" s="10">
        <f t="shared" si="11"/>
        <v>-303695.58</v>
      </c>
      <c r="F17" s="10">
        <f t="shared" si="11"/>
        <v>54947.16</v>
      </c>
      <c r="G17" s="10">
        <f t="shared" si="11"/>
        <v>55029.63</v>
      </c>
      <c r="H17" s="10">
        <f t="shared" si="11"/>
        <v>35112.45</v>
      </c>
      <c r="I17" s="10">
        <f t="shared" si="11"/>
        <v>55195.6</v>
      </c>
      <c r="J17" s="10">
        <f t="shared" si="11"/>
        <v>55279.09</v>
      </c>
      <c r="K17" s="10">
        <f t="shared" si="11"/>
        <v>35362.92</v>
      </c>
      <c r="L17" s="10">
        <f t="shared" si="11"/>
        <v>55447.09</v>
      </c>
      <c r="M17" s="10">
        <f t="shared" si="11"/>
        <v>55531.61</v>
      </c>
      <c r="N17" s="10">
        <f t="shared" si="6"/>
        <v>-813366.29</v>
      </c>
    </row>
    <row r="19" ht="20.4" spans="1:6">
      <c r="A19" s="17" t="s">
        <v>30</v>
      </c>
      <c r="B19" s="17"/>
      <c r="C19" s="17"/>
      <c r="D19" s="17"/>
      <c r="E19" s="17"/>
      <c r="F19" s="17"/>
    </row>
    <row r="20" ht="17.4" spans="1:6">
      <c r="A20" s="18" t="s">
        <v>31</v>
      </c>
      <c r="B20" s="18"/>
      <c r="C20" s="18"/>
      <c r="D20" s="18"/>
      <c r="E20" s="12"/>
      <c r="F20" s="12"/>
    </row>
    <row r="21" ht="17.4" spans="1:6">
      <c r="A21" s="18" t="s">
        <v>32</v>
      </c>
      <c r="B21" s="18"/>
      <c r="C21" s="18"/>
      <c r="D21" s="18"/>
      <c r="E21" s="12"/>
      <c r="F21" s="12"/>
    </row>
    <row r="22" ht="17.4" spans="1:6">
      <c r="A22" s="18" t="s">
        <v>33</v>
      </c>
      <c r="B22" s="18"/>
      <c r="C22" s="18"/>
      <c r="D22" s="18"/>
      <c r="E22" s="12"/>
      <c r="F22" s="12"/>
    </row>
    <row r="23" ht="17.4" spans="1:6">
      <c r="A23" s="18" t="s">
        <v>34</v>
      </c>
      <c r="B23" s="18"/>
      <c r="C23" s="18"/>
      <c r="D23" s="18"/>
      <c r="E23" s="12"/>
      <c r="F23" s="12"/>
    </row>
    <row r="24" ht="17.4" spans="1:6">
      <c r="A24" s="18" t="s">
        <v>35</v>
      </c>
      <c r="B24" s="18"/>
      <c r="C24" s="18"/>
      <c r="D24" s="18"/>
      <c r="E24" s="12"/>
      <c r="F24" s="12"/>
    </row>
    <row r="25" ht="17.4" spans="1:6">
      <c r="A25" s="18" t="s">
        <v>36</v>
      </c>
      <c r="B25" s="18"/>
      <c r="C25" s="18"/>
      <c r="D25" s="18"/>
      <c r="E25" s="12"/>
      <c r="F25" s="12"/>
    </row>
    <row r="26" ht="17.4" spans="1:6">
      <c r="A26" s="18" t="s">
        <v>37</v>
      </c>
      <c r="B26" s="18"/>
      <c r="C26" s="18"/>
      <c r="D26" s="18"/>
      <c r="E26" s="12"/>
      <c r="F26" s="12"/>
    </row>
    <row r="27" ht="17.4" spans="1:6">
      <c r="A27" s="18" t="s">
        <v>38</v>
      </c>
      <c r="B27" s="18"/>
      <c r="C27" s="18"/>
      <c r="D27" s="18"/>
      <c r="E27" s="12"/>
      <c r="F27" s="12"/>
    </row>
    <row r="28" ht="17.4" spans="1:6">
      <c r="A28" s="18" t="s">
        <v>39</v>
      </c>
      <c r="B28" s="18"/>
      <c r="C28" s="18"/>
      <c r="D28" s="18"/>
      <c r="E28" s="12"/>
      <c r="F28" s="12"/>
    </row>
    <row r="29" ht="17.4" spans="1:6">
      <c r="A29" s="18"/>
      <c r="B29" s="18"/>
      <c r="C29" s="18"/>
      <c r="D29" s="18"/>
      <c r="E29" s="12"/>
      <c r="F29" s="12"/>
    </row>
  </sheetData>
  <mergeCells count="7">
    <mergeCell ref="A1:N1"/>
    <mergeCell ref="A2:N2"/>
    <mergeCell ref="A19:F19"/>
    <mergeCell ref="A20:D20"/>
    <mergeCell ref="A21:D21"/>
    <mergeCell ref="A22:D22"/>
    <mergeCell ref="A27:D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谭杨</dc:creator>
  <cp:lastModifiedBy>杨</cp:lastModifiedBy>
  <dcterms:created xsi:type="dcterms:W3CDTF">2018-06-17T12:58:00Z</dcterms:created>
  <dcterms:modified xsi:type="dcterms:W3CDTF">2018-06-26T05:32:44Z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