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c35107b2b27dcbc1/Documents/Parkside/Old Parkside Classes/CSCI 340 Spring '23/Program2/"/>
    </mc:Choice>
  </mc:AlternateContent>
  <xr:revisionPtr revIDLastSave="498" documentId="11_F25DC773A252ABDACC104891A1D85EA65ADE58EC" xr6:coauthVersionLast="47" xr6:coauthVersionMax="47" xr10:uidLastSave="{F5EA05AC-351A-453E-BE1B-7725CB6EF41C}"/>
  <bookViews>
    <workbookView xWindow="-2735" yWindow="-10890" windowWidth="19380" windowHeight="1026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1" l="1"/>
  <c r="C2" i="2"/>
  <c r="C3" i="2"/>
  <c r="C4" i="2"/>
  <c r="C5" i="2"/>
  <c r="C6" i="2"/>
  <c r="C7" i="2"/>
  <c r="C8" i="2"/>
  <c r="B19" i="2"/>
  <c r="B17" i="2"/>
  <c r="B15" i="2"/>
  <c r="B16" i="2" s="1"/>
  <c r="B14" i="2"/>
  <c r="B20" i="1"/>
  <c r="B18" i="1"/>
  <c r="B16" i="1" l="1"/>
  <c r="B15" i="1"/>
  <c r="D8" i="1"/>
  <c r="B17" i="1" l="1"/>
  <c r="F9" i="1" s="1"/>
  <c r="C25" i="1"/>
  <c r="D25" i="1" s="1"/>
  <c r="C26" i="1"/>
  <c r="D26" i="1" s="1"/>
  <c r="C27" i="1"/>
  <c r="D27" i="1" s="1"/>
  <c r="C28" i="1"/>
  <c r="D28" i="1" s="1"/>
  <c r="C29" i="1"/>
  <c r="C24" i="1"/>
  <c r="D24" i="1" s="1"/>
  <c r="D3" i="1"/>
  <c r="D4" i="1"/>
  <c r="D5" i="1"/>
  <c r="D6" i="1"/>
  <c r="D7" i="1"/>
  <c r="E3" i="1"/>
  <c r="E4" i="1"/>
  <c r="E5" i="1"/>
  <c r="E6" i="1"/>
  <c r="E7" i="1"/>
  <c r="E2" i="1"/>
  <c r="D2" i="1"/>
  <c r="F8" i="1" l="1"/>
  <c r="F5" i="1"/>
  <c r="F6" i="1"/>
  <c r="F7" i="1"/>
  <c r="F2" i="1"/>
  <c r="F3" i="1"/>
  <c r="F4" i="1"/>
</calcChain>
</file>

<file path=xl/sharedStrings.xml><?xml version="1.0" encoding="utf-8"?>
<sst xmlns="http://schemas.openxmlformats.org/spreadsheetml/2006/main" count="45" uniqueCount="26">
  <si>
    <t>N</t>
  </si>
  <si>
    <t>Triples found</t>
  </si>
  <si>
    <t>log N</t>
  </si>
  <si>
    <t>Actual Time (seconds)</t>
  </si>
  <si>
    <t>log Time</t>
  </si>
  <si>
    <t>T(n)</t>
  </si>
  <si>
    <t>bx + c</t>
  </si>
  <si>
    <t>b</t>
  </si>
  <si>
    <t>N^b</t>
  </si>
  <si>
    <t>T(8000)</t>
  </si>
  <si>
    <t>c</t>
  </si>
  <si>
    <t>a N^b</t>
  </si>
  <si>
    <t>y</t>
  </si>
  <si>
    <t>a = T(n)/N^b</t>
  </si>
  <si>
    <t>Predicted Time (seconds)</t>
  </si>
  <si>
    <t>Ratio</t>
  </si>
  <si>
    <t>Log 2 Ratio</t>
  </si>
  <si>
    <t>Growth Rate</t>
  </si>
  <si>
    <t>Quadratic</t>
  </si>
  <si>
    <t>Doubling Technique</t>
  </si>
  <si>
    <t>Power Law Equation</t>
  </si>
  <si>
    <t>a = 10^c</t>
  </si>
  <si>
    <t>T(n) = b log n + c</t>
  </si>
  <si>
    <t>T(n) = (3.64E-07)n^1.6931</t>
  </si>
  <si>
    <t>T(n) = (3.64E-07)*n^1.6931</t>
  </si>
  <si>
    <t>b ≈ 1.70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</si>
</sst>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/>
    <xf numFmtId="3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center" vertical="center" wrapText="1"/>
    </xf>
    <xf numFmtId="164" fontId="0" fillId="3" borderId="1" xfId="0" applyNumberFormat="1" applyFill="1" applyBorder="1"/>
    <xf numFmtId="11" fontId="0" fillId="0" borderId="1" xfId="0" applyNumberFormat="1" applyBorder="1" applyAlignment="1">
      <alignment horizontal="center" vertical="center" wrapText="1"/>
    </xf>
    <xf numFmtId="11" fontId="0" fillId="0" borderId="2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3" fontId="0" fillId="2" borderId="1" xfId="0" applyNumberFormat="1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 wrapText="1"/>
    </xf>
    <xf numFmtId="164" fontId="0" fillId="2" borderId="1" xfId="0" applyNumberFormat="1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3" fontId="0" fillId="3" borderId="2" xfId="0" applyNumberFormat="1" applyFill="1" applyBorder="1" applyAlignment="1">
      <alignment horizontal="center" vertical="center" wrapText="1"/>
    </xf>
    <xf numFmtId="3" fontId="0" fillId="2" borderId="2" xfId="0" applyNumberFormat="1" applyFill="1" applyBorder="1" applyAlignment="1">
      <alignment horizontal="center" vertical="center" wrapText="1"/>
    </xf>
    <xf numFmtId="164" fontId="0" fillId="3" borderId="4" xfId="0" applyNumberFormat="1" applyFill="1" applyBorder="1"/>
    <xf numFmtId="164" fontId="0" fillId="2" borderId="4" xfId="0" applyNumberFormat="1" applyFill="1" applyBorder="1"/>
    <xf numFmtId="3" fontId="0" fillId="3" borderId="8" xfId="0" applyNumberForma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164" fontId="0" fillId="3" borderId="9" xfId="0" applyNumberFormat="1" applyFill="1" applyBorder="1"/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7">
    <dxf>
      <fill>
        <patternFill patternType="solid">
          <fgColor indexed="6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0.0000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log 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6634251968503939"/>
                  <c:y val="-2.356481481481481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Sheet1!$D$2:$D$7</c:f>
              <c:numCache>
                <c:formatCode>0.00000</c:formatCode>
                <c:ptCount val="6"/>
                <c:pt idx="0">
                  <c:v>3</c:v>
                </c:pt>
                <c:pt idx="1">
                  <c:v>3.3010299956639813</c:v>
                </c:pt>
                <c:pt idx="2">
                  <c:v>3.6020599913279625</c:v>
                </c:pt>
                <c:pt idx="3">
                  <c:v>3.9030899869919438</c:v>
                </c:pt>
                <c:pt idx="4">
                  <c:v>4.204119982655925</c:v>
                </c:pt>
                <c:pt idx="5">
                  <c:v>4.5051499783199063</c:v>
                </c:pt>
              </c:numCache>
            </c:numRef>
          </c:xVal>
          <c:yVal>
            <c:numRef>
              <c:f>Sheet1!$E$2:$E$7</c:f>
              <c:numCache>
                <c:formatCode>0.00000</c:formatCode>
                <c:ptCount val="6"/>
                <c:pt idx="0">
                  <c:v>-1.2223941314898981</c:v>
                </c:pt>
                <c:pt idx="1">
                  <c:v>-0.92066894819612588</c:v>
                </c:pt>
                <c:pt idx="2">
                  <c:v>-0.38221758439122439</c:v>
                </c:pt>
                <c:pt idx="3">
                  <c:v>0.16925677580337067</c:v>
                </c:pt>
                <c:pt idx="4">
                  <c:v>0.69686236589318695</c:v>
                </c:pt>
                <c:pt idx="5">
                  <c:v>1.2645115019920139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B5-494A-8F9C-829D7D30517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474766160"/>
        <c:axId val="474758672"/>
      </c:scatterChart>
      <c:valAx>
        <c:axId val="474766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758672"/>
        <c:crosses val="autoZero"/>
        <c:crossBetween val="midCat"/>
      </c:valAx>
      <c:valAx>
        <c:axId val="47475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Time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766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548381452318461"/>
          <c:y val="6.628767440206941E-2"/>
          <c:w val="0.84396062992125986"/>
          <c:h val="0.62223835945025785"/>
        </c:manualLayout>
      </c:layout>
      <c:lineChart>
        <c:grouping val="standard"/>
        <c:varyColors val="0"/>
        <c:ser>
          <c:idx val="1"/>
          <c:order val="1"/>
          <c:tx>
            <c:v>Actual Time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Sheet2!$A$2:$A$8</c:f>
              <c:numCache>
                <c:formatCode>#,##0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1000000</c:v>
                </c:pt>
              </c:numCache>
            </c:numRef>
          </c:cat>
          <c:val>
            <c:numRef>
              <c:f>Sheet2!$B$2:$B$7</c:f>
              <c:numCache>
                <c:formatCode>General</c:formatCode>
                <c:ptCount val="6"/>
                <c:pt idx="0">
                  <c:v>5.9924699999999997E-2</c:v>
                </c:pt>
                <c:pt idx="1">
                  <c:v>0.12004140000000001</c:v>
                </c:pt>
                <c:pt idx="2">
                  <c:v>0.41474620000000001</c:v>
                </c:pt>
                <c:pt idx="3">
                  <c:v>1.4765793</c:v>
                </c:pt>
                <c:pt idx="4">
                  <c:v>4.9757936999999997</c:v>
                </c:pt>
                <c:pt idx="5">
                  <c:v>18.387026500000001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8A-4F5B-86F1-21C966C30D62}"/>
            </c:ext>
          </c:extLst>
        </c:ser>
        <c:ser>
          <c:idx val="2"/>
          <c:order val="2"/>
          <c:tx>
            <c:v>Predicted Time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5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D08A-4F5B-86F1-21C966C30D62}"/>
              </c:ext>
            </c:extLst>
          </c:dPt>
          <c:cat>
            <c:numRef>
              <c:f>Sheet2!$A$2:$A$8</c:f>
              <c:numCache>
                <c:formatCode>#,##0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1000000</c:v>
                </c:pt>
              </c:numCache>
            </c:numRef>
          </c:cat>
          <c:val>
            <c:numRef>
              <c:f>Sheet2!$C$2:$C$7</c:f>
              <c:numCache>
                <c:formatCode>0.00000</c:formatCode>
                <c:ptCount val="6"/>
                <c:pt idx="0">
                  <c:v>4.3675221764610403E-2</c:v>
                </c:pt>
                <c:pt idx="1">
                  <c:v>0.14122416138186158</c:v>
                </c:pt>
                <c:pt idx="2">
                  <c:v>0.45664939872545135</c:v>
                </c:pt>
                <c:pt idx="3">
                  <c:v>1.4765793</c:v>
                </c:pt>
                <c:pt idx="4">
                  <c:v>4.7745303843032865</c:v>
                </c:pt>
                <c:pt idx="5">
                  <c:v>15.438480270335123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08A-4F5B-86F1-21C966C30D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2178511"/>
        <c:axId val="60218100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Sheet2!$A$2:$A$8</c15:sqref>
                        </c15:formulaRef>
                      </c:ext>
                    </c:extLst>
                    <c:numCache>
                      <c:formatCode>#,##0</c:formatCode>
                      <c:ptCount val="7"/>
                      <c:pt idx="0">
                        <c:v>1000</c:v>
                      </c:pt>
                      <c:pt idx="1">
                        <c:v>2000</c:v>
                      </c:pt>
                      <c:pt idx="2">
                        <c:v>4000</c:v>
                      </c:pt>
                      <c:pt idx="3">
                        <c:v>8000</c:v>
                      </c:pt>
                      <c:pt idx="4">
                        <c:v>16000</c:v>
                      </c:pt>
                      <c:pt idx="5">
                        <c:v>32000</c:v>
                      </c:pt>
                      <c:pt idx="6">
                        <c:v>1000000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Sheet2!$A$2:$A$7</c15:sqref>
                        </c15:formulaRef>
                      </c:ext>
                    </c:extLst>
                    <c:numCache>
                      <c:formatCode>#,##0</c:formatCode>
                      <c:ptCount val="6"/>
                      <c:pt idx="0">
                        <c:v>1000</c:v>
                      </c:pt>
                      <c:pt idx="1">
                        <c:v>2000</c:v>
                      </c:pt>
                      <c:pt idx="2">
                        <c:v>4000</c:v>
                      </c:pt>
                      <c:pt idx="3">
                        <c:v>8000</c:v>
                      </c:pt>
                      <c:pt idx="4">
                        <c:v>16000</c:v>
                      </c:pt>
                      <c:pt idx="5">
                        <c:v>32000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D08A-4F5B-86F1-21C966C30D62}"/>
                  </c:ext>
                </c:extLst>
              </c15:ser>
            </c15:filteredLineSeries>
          </c:ext>
        </c:extLst>
      </c:lineChart>
      <c:catAx>
        <c:axId val="6021785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181007"/>
        <c:crosses val="autoZero"/>
        <c:auto val="1"/>
        <c:lblAlgn val="ctr"/>
        <c:lblOffset val="100"/>
        <c:noMultiLvlLbl val="0"/>
      </c:catAx>
      <c:valAx>
        <c:axId val="602181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178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548381452318461"/>
          <c:y val="0.17171296296296298"/>
          <c:w val="0.84396062992125986"/>
          <c:h val="0.51681284631087776"/>
        </c:manualLayout>
      </c:layout>
      <c:lineChart>
        <c:grouping val="standard"/>
        <c:varyColors val="0"/>
        <c:ser>
          <c:idx val="1"/>
          <c:order val="1"/>
          <c:tx>
            <c:v>Actual Time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Sheet2!$A$2:$A$8</c:f>
              <c:numCache>
                <c:formatCode>#,##0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1000000</c:v>
                </c:pt>
              </c:numCache>
            </c:numRef>
          </c:cat>
          <c:val>
            <c:numRef>
              <c:f>Sheet2!$B$2:$B$7</c:f>
              <c:numCache>
                <c:formatCode>General</c:formatCode>
                <c:ptCount val="6"/>
                <c:pt idx="0">
                  <c:v>5.9924699999999997E-2</c:v>
                </c:pt>
                <c:pt idx="1">
                  <c:v>0.12004140000000001</c:v>
                </c:pt>
                <c:pt idx="2">
                  <c:v>0.41474620000000001</c:v>
                </c:pt>
                <c:pt idx="3">
                  <c:v>1.4765793</c:v>
                </c:pt>
                <c:pt idx="4">
                  <c:v>4.9757936999999997</c:v>
                </c:pt>
                <c:pt idx="5">
                  <c:v>18.387026500000001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0D-41A2-B266-E911AC80E7AA}"/>
            </c:ext>
          </c:extLst>
        </c:ser>
        <c:ser>
          <c:idx val="2"/>
          <c:order val="2"/>
          <c:tx>
            <c:v>Predicted Time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5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70D-41A2-B266-E911AC80E7AA}"/>
              </c:ext>
            </c:extLst>
          </c:dPt>
          <c:cat>
            <c:numRef>
              <c:f>Sheet2!$A$2:$A$8</c:f>
              <c:numCache>
                <c:formatCode>#,##0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1000000</c:v>
                </c:pt>
              </c:numCache>
            </c:numRef>
          </c:cat>
          <c:val>
            <c:numRef>
              <c:f>Sheet2!$C$2:$C$7</c:f>
              <c:numCache>
                <c:formatCode>0.00000</c:formatCode>
                <c:ptCount val="6"/>
                <c:pt idx="0">
                  <c:v>4.3675221764610403E-2</c:v>
                </c:pt>
                <c:pt idx="1">
                  <c:v>0.14122416138186158</c:v>
                </c:pt>
                <c:pt idx="2">
                  <c:v>0.45664939872545135</c:v>
                </c:pt>
                <c:pt idx="3">
                  <c:v>1.4765793</c:v>
                </c:pt>
                <c:pt idx="4">
                  <c:v>4.7745303843032865</c:v>
                </c:pt>
                <c:pt idx="5">
                  <c:v>15.438480270335123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0D-41A2-B266-E911AC80E7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2178511"/>
        <c:axId val="60218100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Sheet2!$A$2:$A$8</c15:sqref>
                        </c15:formulaRef>
                      </c:ext>
                    </c:extLst>
                    <c:numCache>
                      <c:formatCode>#,##0</c:formatCode>
                      <c:ptCount val="7"/>
                      <c:pt idx="0">
                        <c:v>1000</c:v>
                      </c:pt>
                      <c:pt idx="1">
                        <c:v>2000</c:v>
                      </c:pt>
                      <c:pt idx="2">
                        <c:v>4000</c:v>
                      </c:pt>
                      <c:pt idx="3">
                        <c:v>8000</c:v>
                      </c:pt>
                      <c:pt idx="4">
                        <c:v>16000</c:v>
                      </c:pt>
                      <c:pt idx="5">
                        <c:v>32000</c:v>
                      </c:pt>
                      <c:pt idx="6">
                        <c:v>1000000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Sheet2!$A$2:$A$7</c15:sqref>
                        </c15:formulaRef>
                      </c:ext>
                    </c:extLst>
                    <c:numCache>
                      <c:formatCode>#,##0</c:formatCode>
                      <c:ptCount val="6"/>
                      <c:pt idx="0">
                        <c:v>1000</c:v>
                      </c:pt>
                      <c:pt idx="1">
                        <c:v>2000</c:v>
                      </c:pt>
                      <c:pt idx="2">
                        <c:v>4000</c:v>
                      </c:pt>
                      <c:pt idx="3">
                        <c:v>8000</c:v>
                      </c:pt>
                      <c:pt idx="4">
                        <c:v>16000</c:v>
                      </c:pt>
                      <c:pt idx="5">
                        <c:v>32000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C70D-41A2-B266-E911AC80E7AA}"/>
                  </c:ext>
                </c:extLst>
              </c15:ser>
            </c15:filteredLineSeries>
          </c:ext>
        </c:extLst>
      </c:lineChart>
      <c:catAx>
        <c:axId val="6021785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181007"/>
        <c:crosses val="autoZero"/>
        <c:auto val="1"/>
        <c:lblAlgn val="ctr"/>
        <c:lblOffset val="100"/>
        <c:noMultiLvlLbl val="0"/>
      </c:catAx>
      <c:valAx>
        <c:axId val="602181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178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126999</xdr:colOff>
      <xdr:row>42</xdr:row>
      <xdr:rowOff>169862</xdr:rowOff>
    </xdr:from>
    <xdr:to>
      <xdr:col>5</xdr:col>
      <xdr:colOff>749299</xdr:colOff>
      <xdr:row>58</xdr:row>
      <xdr:rowOff>65087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2E5CCF-BE00-E102-6A41-AC2D872C24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597179</xdr:colOff>
      <xdr:row>58</xdr:row>
      <xdr:rowOff>180508</xdr:rowOff>
    </xdr:from>
    <xdr:to>
      <xdr:col>5</xdr:col>
      <xdr:colOff>17742</xdr:colOff>
      <xdr:row>73</xdr:row>
      <xdr:rowOff>170795</xdr:rowOff>
    </xdr:to>
    <xdr:graphicFrame macro="">
      <xdr:nvGraphicFramePr>
        <xdr:cNvPr id="4" name="Chart 4">
          <a:extLst>
            <a:ext uri="{FF2B5EF4-FFF2-40B4-BE49-F238E27FC236}">
              <a16:creationId xmlns:a16="http://schemas.microsoft.com/office/drawing/2014/main" id="{B32CD1BC-77C5-1382-97C1-0E9764365E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697568</xdr:colOff>
      <xdr:row>74</xdr:row>
      <xdr:rowOff>146611</xdr:rowOff>
    </xdr:from>
    <xdr:to>
      <xdr:col>4</xdr:col>
      <xdr:colOff>740991</xdr:colOff>
      <xdr:row>87</xdr:row>
      <xdr:rowOff>120650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294CA56-2F4D-86D4-6F17-B7D031D5DA71}"/>
            </a:ext>
          </a:extLst>
        </xdr:cNvPr>
        <xdr:cNvSpPr txBox="1"/>
      </xdr:nvSpPr>
      <xdr:spPr>
        <a:xfrm>
          <a:off x="697568" y="14576986"/>
          <a:ext cx="4329673" cy="23473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After</a:t>
          </a:r>
          <a:r>
            <a:rPr lang="en-US" sz="1100" baseline="0"/>
            <a:t> collecting data and plotting the log-log graph, I used excel to calculate a trend line. The trend line calculated a </a:t>
          </a:r>
          <a:r>
            <a:rPr lang="en-US" sz="1100" b="1" baseline="0"/>
            <a:t>b</a:t>
          </a:r>
          <a:r>
            <a:rPr lang="en-US" sz="1100" b="0" baseline="0"/>
            <a:t> value of 1.6931 and a </a:t>
          </a:r>
          <a:r>
            <a:rPr lang="en-US" sz="1100" b="1" baseline="0"/>
            <a:t>c</a:t>
          </a:r>
          <a:r>
            <a:rPr lang="en-US" sz="1100" b="0" baseline="0"/>
            <a:t> value of -6.4193. After some calculates, I calculated a Power Law Equation of T(n) = (3.64E-07)*n^1.6931.</a:t>
          </a:r>
        </a:p>
        <a:p>
          <a:endParaRPr lang="en-US" sz="1100" b="0" baseline="0"/>
        </a:p>
        <a:p>
          <a:r>
            <a:rPr lang="en-US" sz="1100"/>
            <a:t>Using</a:t>
          </a:r>
          <a:r>
            <a:rPr lang="en-US" sz="1100" baseline="0"/>
            <a:t> the dobling technique, I determined that the growth rate was Quadratic. The Log 2 Ration equaled out to approximately 1.70.</a:t>
          </a:r>
        </a:p>
        <a:p>
          <a:endParaRPr lang="en-US" sz="1100" baseline="0"/>
        </a:p>
        <a:p>
          <a:r>
            <a:rPr lang="en-US" sz="1100"/>
            <a:t>I</a:t>
          </a:r>
          <a:r>
            <a:rPr lang="en-US" sz="1100" baseline="0"/>
            <a:t> used the equations I found to calculate the estimated run time for 1 million numbers. It is estimated that 1 million numbers would take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5242.45992</a:t>
          </a:r>
          <a:r>
            <a:rPr lang="en-US"/>
            <a:t> seconds, roughly</a:t>
          </a:r>
          <a:r>
            <a:rPr lang="en-US" baseline="0"/>
            <a:t> </a:t>
          </a:r>
          <a:r>
            <a:rPr lang="en-US"/>
            <a:t>87 minutes or an hour and 27 minutes, to run. And for 10 million numbers I</a:t>
          </a:r>
          <a:r>
            <a:rPr lang="en-US" baseline="0"/>
            <a:t> estimated it would take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258603.92897</a:t>
          </a:r>
          <a:r>
            <a:rPr lang="en-US"/>
            <a:t>  seconds,</a:t>
          </a:r>
          <a:r>
            <a:rPr lang="en-US" baseline="0"/>
            <a:t> roughly 72 hours or 3 days, to run.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71437</xdr:colOff>
      <xdr:row>0</xdr:row>
      <xdr:rowOff>363537</xdr:rowOff>
    </xdr:from>
    <xdr:to>
      <xdr:col>11</xdr:col>
      <xdr:colOff>376237</xdr:colOff>
      <xdr:row>13</xdr:row>
      <xdr:rowOff>160337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3F77639-A362-7E93-4291-F609FF7BDC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812B64-9B0C-4715-94CF-8EC9EF3F7BCD}" name="Table2" displayName="Table2" ref="A1:C8" totalsRowShown="0" headerRowDxfId="0" headerRowBorderDxfId="5" tableBorderDxfId="6" totalsRowBorderDxfId="4">
  <autoFilter ref="A1:C8" xr:uid="{D0812B64-9B0C-4715-94CF-8EC9EF3F7BCD}"/>
  <tableColumns count="3">
    <tableColumn id="1" xr3:uid="{8EF08855-A9D8-49FD-8991-F47E0B21C13C}" name="N" dataDxfId="3"/>
    <tableColumn id="2" xr3:uid="{D7DFA5B5-8858-49F7-802F-0FB3C1FFF329}" name="Actual Time (seconds)" dataDxfId="2"/>
    <tableColumn id="3" xr3:uid="{CCD08783-ADFE-40D5-B657-D41E8B5B7415}" name="Predicted Time (seconds)" dataDxfId="1">
      <calculatedColumnFormula>($B$16)*POWER(A2,$B$11)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zoomScale="40" zoomScaleNormal="40" workbookViewId="0">
      <selection activeCell="K70" sqref="K70"/>
    </sheetView>
  </sheetViews>
  <sheetFormatPr defaultRowHeight="14.5" x14ac:dyDescent="0.35"/>
  <cols>
    <col min="1" max="1" width="28.453125" customWidth="1"/>
    <col min="2" max="2" width="12.81640625" customWidth="1"/>
    <col min="4" max="4" width="11.36328125" bestFit="1" customWidth="1"/>
    <col min="5" max="5" width="12.453125" bestFit="1" customWidth="1"/>
    <col min="6" max="6" width="14.7265625" customWidth="1"/>
    <col min="7" max="7" width="26.1796875" customWidth="1"/>
    <col min="8" max="9" width="8.6328125" customWidth="1"/>
  </cols>
  <sheetData>
    <row r="1" spans="1:6" ht="58" x14ac:dyDescent="0.35">
      <c r="A1" s="11" t="s">
        <v>0</v>
      </c>
      <c r="B1" s="11" t="s">
        <v>3</v>
      </c>
      <c r="C1" s="11" t="s">
        <v>1</v>
      </c>
      <c r="D1" s="11" t="s">
        <v>2</v>
      </c>
      <c r="E1" s="11" t="s">
        <v>4</v>
      </c>
      <c r="F1" s="11" t="s">
        <v>14</v>
      </c>
    </row>
    <row r="2" spans="1:6" x14ac:dyDescent="0.35">
      <c r="A2" s="5">
        <v>1000</v>
      </c>
      <c r="B2" s="6">
        <v>5.9924699999999997E-2</v>
      </c>
      <c r="C2" s="6">
        <v>70</v>
      </c>
      <c r="D2" s="7">
        <f>LOG10(A2)</f>
        <v>3</v>
      </c>
      <c r="E2" s="7">
        <f>LOG10(B2)</f>
        <v>-1.2223941314898981</v>
      </c>
      <c r="F2" s="8">
        <f>($B$17)*POWER(A2,$B$12)</f>
        <v>4.3675221764610403E-2</v>
      </c>
    </row>
    <row r="3" spans="1:6" x14ac:dyDescent="0.35">
      <c r="A3" s="12">
        <v>2000</v>
      </c>
      <c r="B3" s="11">
        <v>0.12004140000000001</v>
      </c>
      <c r="C3" s="11">
        <v>528</v>
      </c>
      <c r="D3" s="13">
        <f t="shared" ref="D3:D9" si="0">LOG10(A3)</f>
        <v>3.3010299956639813</v>
      </c>
      <c r="E3" s="13">
        <f t="shared" ref="E3:E7" si="1">LOG10(B3)</f>
        <v>-0.92066894819612588</v>
      </c>
      <c r="F3" s="14">
        <f>($B$17)*POWER(A3,$B$12)</f>
        <v>0.14122416138186158</v>
      </c>
    </row>
    <row r="4" spans="1:6" x14ac:dyDescent="0.35">
      <c r="A4" s="5">
        <v>4000</v>
      </c>
      <c r="B4" s="6">
        <v>0.41474620000000001</v>
      </c>
      <c r="C4" s="6">
        <v>4039</v>
      </c>
      <c r="D4" s="7">
        <f t="shared" si="0"/>
        <v>3.6020599913279625</v>
      </c>
      <c r="E4" s="7">
        <f t="shared" si="1"/>
        <v>-0.38221758439122439</v>
      </c>
      <c r="F4" s="8">
        <f>($B$17)*POWER(A4,$B$12)</f>
        <v>0.45664939872545135</v>
      </c>
    </row>
    <row r="5" spans="1:6" x14ac:dyDescent="0.35">
      <c r="A5" s="12">
        <v>8000</v>
      </c>
      <c r="B5" s="11">
        <v>1.4765793</v>
      </c>
      <c r="C5" s="11">
        <v>32074</v>
      </c>
      <c r="D5" s="13">
        <f t="shared" si="0"/>
        <v>3.9030899869919438</v>
      </c>
      <c r="E5" s="13">
        <f t="shared" si="1"/>
        <v>0.16925677580337067</v>
      </c>
      <c r="F5" s="14">
        <f>($B$17)*POWER(A5,$B$12)</f>
        <v>1.4765793</v>
      </c>
    </row>
    <row r="6" spans="1:6" x14ac:dyDescent="0.35">
      <c r="A6" s="5">
        <v>16000</v>
      </c>
      <c r="B6" s="6">
        <v>4.9757936999999997</v>
      </c>
      <c r="C6" s="6">
        <v>255181</v>
      </c>
      <c r="D6" s="7">
        <f t="shared" si="0"/>
        <v>4.204119982655925</v>
      </c>
      <c r="E6" s="7">
        <f t="shared" si="1"/>
        <v>0.69686236589318695</v>
      </c>
      <c r="F6" s="8">
        <f>($B$17)*POWER(A6,$B$12)</f>
        <v>4.7745303843032865</v>
      </c>
    </row>
    <row r="7" spans="1:6" x14ac:dyDescent="0.35">
      <c r="A7" s="12">
        <v>32000</v>
      </c>
      <c r="B7" s="11">
        <v>18.387026500000001</v>
      </c>
      <c r="C7" s="11">
        <v>2052358</v>
      </c>
      <c r="D7" s="13">
        <f t="shared" si="0"/>
        <v>4.5051499783199063</v>
      </c>
      <c r="E7" s="13">
        <f t="shared" si="1"/>
        <v>1.2645115019920139</v>
      </c>
      <c r="F7" s="14">
        <f>($B$17)*POWER(A7,$B$12)</f>
        <v>15.438480270335123</v>
      </c>
    </row>
    <row r="8" spans="1:6" x14ac:dyDescent="0.35">
      <c r="A8" s="5">
        <v>1000000</v>
      </c>
      <c r="B8" s="6"/>
      <c r="C8" s="6"/>
      <c r="D8" s="7">
        <f t="shared" si="0"/>
        <v>6</v>
      </c>
      <c r="E8" s="7"/>
      <c r="F8" s="8">
        <f>($B$17)*POWER(A8,$B$12)</f>
        <v>5242.4599196864629</v>
      </c>
    </row>
    <row r="9" spans="1:6" x14ac:dyDescent="0.35">
      <c r="A9" s="12">
        <v>10000000</v>
      </c>
      <c r="B9" s="11"/>
      <c r="C9" s="11"/>
      <c r="D9" s="13">
        <f t="shared" si="0"/>
        <v>7</v>
      </c>
      <c r="E9" s="13"/>
      <c r="F9" s="14">
        <f>($B$17)*POWER(A9,$B$12)</f>
        <v>258603.92896755735</v>
      </c>
    </row>
    <row r="10" spans="1:6" x14ac:dyDescent="0.35">
      <c r="A10" s="27" t="s">
        <v>5</v>
      </c>
      <c r="B10" s="27" t="s">
        <v>11</v>
      </c>
      <c r="C10" s="1"/>
      <c r="D10" s="1"/>
      <c r="E10" s="1"/>
    </row>
    <row r="11" spans="1:6" x14ac:dyDescent="0.35">
      <c r="A11" s="2" t="s">
        <v>12</v>
      </c>
      <c r="B11" s="2" t="s">
        <v>6</v>
      </c>
      <c r="C11" s="1"/>
      <c r="D11" s="1"/>
      <c r="E11" s="1"/>
    </row>
    <row r="12" spans="1:6" x14ac:dyDescent="0.35">
      <c r="A12" s="2" t="s">
        <v>7</v>
      </c>
      <c r="B12" s="2">
        <v>1.6931</v>
      </c>
      <c r="C12" s="1"/>
      <c r="D12" s="1"/>
      <c r="E12" s="1"/>
    </row>
    <row r="13" spans="1:6" x14ac:dyDescent="0.35">
      <c r="A13" s="2" t="s">
        <v>10</v>
      </c>
      <c r="B13" s="2">
        <v>-6.4192999999999998</v>
      </c>
      <c r="C13" s="1"/>
    </row>
    <row r="14" spans="1:6" x14ac:dyDescent="0.35">
      <c r="A14" s="2" t="s">
        <v>0</v>
      </c>
      <c r="B14" s="2">
        <v>8000</v>
      </c>
      <c r="C14" s="1"/>
      <c r="D14" s="1"/>
    </row>
    <row r="15" spans="1:6" x14ac:dyDescent="0.35">
      <c r="A15" s="2" t="s">
        <v>8</v>
      </c>
      <c r="B15" s="2">
        <f>POWER(B14,B12)</f>
        <v>4058089.8357602363</v>
      </c>
      <c r="C15" s="1"/>
      <c r="D15" s="1"/>
      <c r="E15" s="1"/>
      <c r="F15" s="4"/>
    </row>
    <row r="16" spans="1:6" x14ac:dyDescent="0.35">
      <c r="A16" s="2" t="s">
        <v>9</v>
      </c>
      <c r="B16" s="2">
        <f>B5</f>
        <v>1.4765793</v>
      </c>
      <c r="C16" s="1"/>
      <c r="D16" s="1"/>
      <c r="E16" s="1"/>
    </row>
    <row r="17" spans="1:6" x14ac:dyDescent="0.35">
      <c r="A17" s="2" t="s">
        <v>13</v>
      </c>
      <c r="B17" s="9">
        <f>B16/B15</f>
        <v>3.6386067331192532E-7</v>
      </c>
      <c r="C17" s="1"/>
      <c r="D17" s="1"/>
      <c r="E17" s="1"/>
    </row>
    <row r="18" spans="1:6" ht="29" x14ac:dyDescent="0.35">
      <c r="A18" s="2" t="s">
        <v>21</v>
      </c>
      <c r="B18" s="10">
        <f>POWER(10,B13)</f>
        <v>3.80802683344271E-7</v>
      </c>
      <c r="C18" s="1"/>
      <c r="D18" s="2" t="s">
        <v>20</v>
      </c>
      <c r="E18" s="2" t="s">
        <v>24</v>
      </c>
    </row>
    <row r="19" spans="1:6" x14ac:dyDescent="0.35">
      <c r="A19" s="2" t="s">
        <v>23</v>
      </c>
      <c r="B19" s="1"/>
      <c r="C19" s="1"/>
      <c r="D19" s="1"/>
      <c r="E19" s="1"/>
    </row>
    <row r="20" spans="1:6" x14ac:dyDescent="0.35">
      <c r="A20" s="2" t="s">
        <v>22</v>
      </c>
      <c r="B20" s="3">
        <f>B12*LOG10(B14)+B13</f>
        <v>0.18902165697606055</v>
      </c>
    </row>
    <row r="21" spans="1:6" x14ac:dyDescent="0.35">
      <c r="A21" s="4"/>
    </row>
    <row r="22" spans="1:6" x14ac:dyDescent="0.35">
      <c r="A22" s="2" t="s">
        <v>19</v>
      </c>
    </row>
    <row r="23" spans="1:6" ht="29" x14ac:dyDescent="0.35">
      <c r="A23" s="11" t="s">
        <v>0</v>
      </c>
      <c r="B23" s="11" t="s">
        <v>3</v>
      </c>
      <c r="C23" s="11" t="s">
        <v>15</v>
      </c>
      <c r="D23" s="11" t="s">
        <v>16</v>
      </c>
    </row>
    <row r="24" spans="1:6" x14ac:dyDescent="0.35">
      <c r="A24" s="5">
        <v>1000</v>
      </c>
      <c r="B24" s="6">
        <v>5.9924699999999997E-2</v>
      </c>
      <c r="C24" s="6">
        <f>B25/B24</f>
        <v>2.0032040210464133</v>
      </c>
      <c r="D24" s="6">
        <f>LOG(C24,2)</f>
        <v>1.0023093633186209</v>
      </c>
    </row>
    <row r="25" spans="1:6" x14ac:dyDescent="0.35">
      <c r="A25" s="12">
        <v>2000</v>
      </c>
      <c r="B25" s="11">
        <v>0.12004140000000001</v>
      </c>
      <c r="C25" s="11">
        <f t="shared" ref="C25:C29" si="2">B26/B25</f>
        <v>3.4550263492428446</v>
      </c>
      <c r="D25" s="11">
        <f t="shared" ref="D25:D28" si="3">LOG(C25,2)</f>
        <v>1.7886967131539184</v>
      </c>
      <c r="E25" s="2" t="s">
        <v>17</v>
      </c>
      <c r="F25" s="2" t="s">
        <v>18</v>
      </c>
    </row>
    <row r="26" spans="1:6" x14ac:dyDescent="0.35">
      <c r="A26" s="5">
        <v>4000</v>
      </c>
      <c r="B26" s="6">
        <v>0.41474620000000001</v>
      </c>
      <c r="C26" s="6">
        <f t="shared" si="2"/>
        <v>3.5601997076766465</v>
      </c>
      <c r="D26" s="6">
        <f t="shared" si="3"/>
        <v>1.831958170740458</v>
      </c>
    </row>
    <row r="27" spans="1:6" x14ac:dyDescent="0.35">
      <c r="A27" s="12">
        <v>8000</v>
      </c>
      <c r="B27" s="11">
        <v>1.4765793</v>
      </c>
      <c r="C27" s="11">
        <f t="shared" si="2"/>
        <v>3.3698113606224869</v>
      </c>
      <c r="D27" s="11">
        <f t="shared" si="3"/>
        <v>1.752667832738986</v>
      </c>
    </row>
    <row r="28" spans="1:6" x14ac:dyDescent="0.35">
      <c r="A28" s="5">
        <v>16000</v>
      </c>
      <c r="B28" s="6">
        <v>4.9757936999999997</v>
      </c>
      <c r="C28" s="6">
        <f t="shared" si="2"/>
        <v>3.6952951847662017</v>
      </c>
      <c r="D28" s="6">
        <f t="shared" si="3"/>
        <v>1.8856896132452332</v>
      </c>
    </row>
    <row r="29" spans="1:6" x14ac:dyDescent="0.35">
      <c r="A29" s="12">
        <v>32000</v>
      </c>
      <c r="B29" s="11">
        <v>18.387026500000001</v>
      </c>
      <c r="C29" s="11">
        <f t="shared" si="2"/>
        <v>0</v>
      </c>
      <c r="D29" s="11"/>
    </row>
    <row r="30" spans="1:6" x14ac:dyDescent="0.35">
      <c r="C30" s="16"/>
      <c r="D30" s="15" t="s">
        <v>25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10043-8B4E-48BB-B24A-450D026A6414}">
  <dimension ref="A1:C19"/>
  <sheetViews>
    <sheetView workbookViewId="0">
      <selection activeCell="C13" sqref="C13"/>
    </sheetView>
  </sheetViews>
  <sheetFormatPr defaultRowHeight="14.5" x14ac:dyDescent="0.35"/>
  <cols>
    <col min="1" max="1" width="14" customWidth="1"/>
    <col min="2" max="2" width="21.08984375" customWidth="1"/>
    <col min="3" max="3" width="23.36328125" customWidth="1"/>
  </cols>
  <sheetData>
    <row r="1" spans="1:3" ht="58" x14ac:dyDescent="0.35">
      <c r="A1" s="24" t="s">
        <v>0</v>
      </c>
      <c r="B1" s="25" t="s">
        <v>3</v>
      </c>
      <c r="C1" s="26" t="s">
        <v>14</v>
      </c>
    </row>
    <row r="2" spans="1:3" x14ac:dyDescent="0.35">
      <c r="A2" s="17">
        <v>1000</v>
      </c>
      <c r="B2" s="6">
        <v>5.9924699999999997E-2</v>
      </c>
      <c r="C2" s="19">
        <f>($B$16)*POWER(A2,$B$11)</f>
        <v>4.3675221764610403E-2</v>
      </c>
    </row>
    <row r="3" spans="1:3" x14ac:dyDescent="0.35">
      <c r="A3" s="18">
        <v>2000</v>
      </c>
      <c r="B3" s="11">
        <v>0.12004140000000001</v>
      </c>
      <c r="C3" s="20">
        <f t="shared" ref="C3:C8" si="0">($B$16)*POWER(A3,$B$11)</f>
        <v>0.14122416138186158</v>
      </c>
    </row>
    <row r="4" spans="1:3" x14ac:dyDescent="0.35">
      <c r="A4" s="17">
        <v>4000</v>
      </c>
      <c r="B4" s="6">
        <v>0.41474620000000001</v>
      </c>
      <c r="C4" s="19">
        <f t="shared" si="0"/>
        <v>0.45664939872545135</v>
      </c>
    </row>
    <row r="5" spans="1:3" x14ac:dyDescent="0.35">
      <c r="A5" s="18">
        <v>8000</v>
      </c>
      <c r="B5" s="11">
        <v>1.4765793</v>
      </c>
      <c r="C5" s="20">
        <f t="shared" si="0"/>
        <v>1.4765793</v>
      </c>
    </row>
    <row r="6" spans="1:3" x14ac:dyDescent="0.35">
      <c r="A6" s="17">
        <v>16000</v>
      </c>
      <c r="B6" s="6">
        <v>4.9757936999999997</v>
      </c>
      <c r="C6" s="19">
        <f t="shared" si="0"/>
        <v>4.7745303843032865</v>
      </c>
    </row>
    <row r="7" spans="1:3" x14ac:dyDescent="0.35">
      <c r="A7" s="18">
        <v>32000</v>
      </c>
      <c r="B7" s="11">
        <v>18.387026500000001</v>
      </c>
      <c r="C7" s="20">
        <f t="shared" si="0"/>
        <v>15.438480270335123</v>
      </c>
    </row>
    <row r="8" spans="1:3" x14ac:dyDescent="0.35">
      <c r="A8" s="21">
        <v>1000000</v>
      </c>
      <c r="B8" s="22"/>
      <c r="C8" s="23">
        <f t="shared" si="0"/>
        <v>5242.4599196864629</v>
      </c>
    </row>
    <row r="9" spans="1:3" x14ac:dyDescent="0.35">
      <c r="A9" s="2" t="s">
        <v>5</v>
      </c>
      <c r="B9" s="2" t="s">
        <v>11</v>
      </c>
    </row>
    <row r="10" spans="1:3" x14ac:dyDescent="0.35">
      <c r="A10" s="2" t="s">
        <v>12</v>
      </c>
      <c r="B10" s="2" t="s">
        <v>6</v>
      </c>
    </row>
    <row r="11" spans="1:3" x14ac:dyDescent="0.35">
      <c r="A11" s="2" t="s">
        <v>7</v>
      </c>
      <c r="B11" s="2">
        <v>1.6931</v>
      </c>
    </row>
    <row r="12" spans="1:3" x14ac:dyDescent="0.35">
      <c r="A12" s="2" t="s">
        <v>10</v>
      </c>
      <c r="B12" s="2">
        <v>-6.4192999999999998</v>
      </c>
    </row>
    <row r="13" spans="1:3" x14ac:dyDescent="0.35">
      <c r="A13" s="2" t="s">
        <v>0</v>
      </c>
      <c r="B13" s="2">
        <v>8000</v>
      </c>
    </row>
    <row r="14" spans="1:3" x14ac:dyDescent="0.35">
      <c r="A14" s="2" t="s">
        <v>8</v>
      </c>
      <c r="B14" s="2">
        <f>POWER(B13,B11)</f>
        <v>4058089.8357602363</v>
      </c>
    </row>
    <row r="15" spans="1:3" x14ac:dyDescent="0.35">
      <c r="A15" s="2" t="s">
        <v>9</v>
      </c>
      <c r="B15" s="2">
        <f>B5</f>
        <v>1.4765793</v>
      </c>
    </row>
    <row r="16" spans="1:3" ht="29" x14ac:dyDescent="0.35">
      <c r="A16" s="2" t="s">
        <v>13</v>
      </c>
      <c r="B16" s="9">
        <f>B15/B14</f>
        <v>3.6386067331192532E-7</v>
      </c>
    </row>
    <row r="17" spans="1:2" x14ac:dyDescent="0.35">
      <c r="A17" s="2" t="s">
        <v>21</v>
      </c>
      <c r="B17" s="10">
        <f>POWER(10,B12)</f>
        <v>3.80802683344271E-7</v>
      </c>
    </row>
    <row r="18" spans="1:2" ht="58" x14ac:dyDescent="0.35">
      <c r="A18" s="2" t="s">
        <v>23</v>
      </c>
      <c r="B18" s="1"/>
    </row>
    <row r="19" spans="1:2" ht="29" x14ac:dyDescent="0.35">
      <c r="A19" s="2" t="s">
        <v>22</v>
      </c>
      <c r="B19" s="3">
        <f>B11*LOG10(B13)+B12</f>
        <v>0.18902165697606055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Ulysses Palomar</dc:creator>
  <cp:lastModifiedBy>Ulysses Palomar</cp:lastModifiedBy>
  <cp:lastPrinted>2023-02-28T22:12:54Z</cp:lastPrinted>
  <dcterms:created xsi:type="dcterms:W3CDTF">2015-06-05T18:17:20Z</dcterms:created>
  <dcterms:modified xsi:type="dcterms:W3CDTF">2023-02-28T22:14:15Z</dcterms:modified>
</cp:coreProperties>
</file>