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y49\CSCI370\Homework 1\"/>
    </mc:Choice>
  </mc:AlternateContent>
  <xr:revisionPtr revIDLastSave="0" documentId="13_ncr:1_{D6A498BF-958F-4E70-868C-424490678F57}" xr6:coauthVersionLast="47" xr6:coauthVersionMax="47" xr10:uidLastSave="{00000000-0000-0000-0000-000000000000}"/>
  <bookViews>
    <workbookView xWindow="-108" yWindow="-108" windowWidth="23256" windowHeight="12576" xr2:uid="{3E580096-E5BC-4C04-95EC-3D6D18545C1E}"/>
  </bookViews>
  <sheets>
    <sheet name="Sqrt" sheetId="1" r:id="rId1"/>
    <sheet name="Factor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1" l="1"/>
  <c r="Z77" i="1"/>
  <c r="Y77" i="1"/>
  <c r="X77" i="1"/>
  <c r="W77" i="1"/>
  <c r="V77" i="1"/>
  <c r="U77" i="1"/>
  <c r="T77" i="1"/>
  <c r="S77" i="1"/>
  <c r="R77" i="1"/>
  <c r="Q77" i="1"/>
  <c r="P77" i="1"/>
  <c r="P76" i="1"/>
  <c r="Z76" i="1" s="1"/>
  <c r="P72" i="1"/>
  <c r="Z71" i="1"/>
  <c r="Y71" i="1"/>
  <c r="X71" i="1"/>
  <c r="W71" i="1"/>
  <c r="V71" i="1"/>
  <c r="U71" i="1"/>
  <c r="T71" i="1"/>
  <c r="S71" i="1"/>
  <c r="R71" i="1"/>
  <c r="Q71" i="1"/>
  <c r="P71" i="1"/>
  <c r="P70" i="1"/>
  <c r="Y70" i="1" s="1"/>
  <c r="P66" i="1"/>
  <c r="Z65" i="1"/>
  <c r="Y65" i="1"/>
  <c r="X65" i="1"/>
  <c r="W65" i="1"/>
  <c r="V65" i="1"/>
  <c r="U65" i="1"/>
  <c r="T65" i="1"/>
  <c r="S65" i="1"/>
  <c r="R65" i="1"/>
  <c r="Q65" i="1"/>
  <c r="P65" i="1"/>
  <c r="P64" i="1"/>
  <c r="P60" i="1"/>
  <c r="Z59" i="1"/>
  <c r="Y59" i="1"/>
  <c r="X59" i="1"/>
  <c r="W59" i="1"/>
  <c r="V59" i="1"/>
  <c r="U59" i="1"/>
  <c r="T59" i="1"/>
  <c r="S59" i="1"/>
  <c r="R59" i="1"/>
  <c r="Q59" i="1"/>
  <c r="P59" i="1"/>
  <c r="P58" i="1"/>
  <c r="W58" i="1" s="1"/>
  <c r="P54" i="1"/>
  <c r="Z53" i="1"/>
  <c r="Y53" i="1"/>
  <c r="X53" i="1"/>
  <c r="W53" i="1"/>
  <c r="V53" i="1"/>
  <c r="U53" i="1"/>
  <c r="T53" i="1"/>
  <c r="S53" i="1"/>
  <c r="R53" i="1"/>
  <c r="Q53" i="1"/>
  <c r="P53" i="1"/>
  <c r="P52" i="1"/>
  <c r="W52" i="1" s="1"/>
  <c r="Z34" i="1"/>
  <c r="Y34" i="1"/>
  <c r="R34" i="1"/>
  <c r="Q34" i="1"/>
  <c r="Z28" i="1"/>
  <c r="Y28" i="1"/>
  <c r="X28" i="1"/>
  <c r="W28" i="1"/>
  <c r="V28" i="1"/>
  <c r="U28" i="1"/>
  <c r="T28" i="1"/>
  <c r="S28" i="1"/>
  <c r="R28" i="1"/>
  <c r="Q28" i="1"/>
  <c r="Z22" i="1"/>
  <c r="Y22" i="1"/>
  <c r="X22" i="1"/>
  <c r="W22" i="1"/>
  <c r="V22" i="1"/>
  <c r="U22" i="1"/>
  <c r="T22" i="1"/>
  <c r="S22" i="1"/>
  <c r="R22" i="1"/>
  <c r="Q22" i="1"/>
  <c r="Z45" i="1"/>
  <c r="Y45" i="1"/>
  <c r="X45" i="1"/>
  <c r="W45" i="1"/>
  <c r="V45" i="1"/>
  <c r="U45" i="1"/>
  <c r="T45" i="1"/>
  <c r="S45" i="1"/>
  <c r="R45" i="1"/>
  <c r="Q45" i="1"/>
  <c r="Z39" i="1"/>
  <c r="Y39" i="1"/>
  <c r="X39" i="1"/>
  <c r="W39" i="1"/>
  <c r="V39" i="1"/>
  <c r="U39" i="1"/>
  <c r="T39" i="1"/>
  <c r="S39" i="1"/>
  <c r="R39" i="1"/>
  <c r="Q39" i="1"/>
  <c r="Z33" i="1"/>
  <c r="Y33" i="1"/>
  <c r="X33" i="1"/>
  <c r="W33" i="1"/>
  <c r="V33" i="1"/>
  <c r="U33" i="1"/>
  <c r="T33" i="1"/>
  <c r="S33" i="1"/>
  <c r="R33" i="1"/>
  <c r="Q33" i="1"/>
  <c r="Z27" i="1"/>
  <c r="Y27" i="1"/>
  <c r="X27" i="1"/>
  <c r="W27" i="1"/>
  <c r="V27" i="1"/>
  <c r="U27" i="1"/>
  <c r="T27" i="1"/>
  <c r="S27" i="1"/>
  <c r="R27" i="1"/>
  <c r="Q27" i="1"/>
  <c r="Z21" i="1"/>
  <c r="Y21" i="1"/>
  <c r="X21" i="1"/>
  <c r="W21" i="1"/>
  <c r="V21" i="1"/>
  <c r="U21" i="1"/>
  <c r="T21" i="1"/>
  <c r="S21" i="1"/>
  <c r="R21" i="1"/>
  <c r="Q21" i="1"/>
  <c r="Y44" i="1"/>
  <c r="Y46" i="1" s="1"/>
  <c r="U44" i="1"/>
  <c r="U46" i="1" s="1"/>
  <c r="Q44" i="1"/>
  <c r="Q46" i="1" s="1"/>
  <c r="Z32" i="1"/>
  <c r="Y32" i="1"/>
  <c r="X32" i="1"/>
  <c r="W32" i="1"/>
  <c r="V32" i="1"/>
  <c r="V34" i="1" s="1"/>
  <c r="U32" i="1"/>
  <c r="U34" i="1" s="1"/>
  <c r="R32" i="1"/>
  <c r="Q32" i="1"/>
  <c r="Z26" i="1"/>
  <c r="Y26" i="1"/>
  <c r="X26" i="1"/>
  <c r="W26" i="1"/>
  <c r="V26" i="1"/>
  <c r="U26" i="1"/>
  <c r="T26" i="1"/>
  <c r="S26" i="1"/>
  <c r="R26" i="1"/>
  <c r="Q26" i="1"/>
  <c r="Z20" i="1"/>
  <c r="Y20" i="1"/>
  <c r="X20" i="1"/>
  <c r="W20" i="1"/>
  <c r="V20" i="1"/>
  <c r="U20" i="1"/>
  <c r="T20" i="1"/>
  <c r="S20" i="1"/>
  <c r="R20" i="1"/>
  <c r="Q20" i="1"/>
  <c r="P46" i="1"/>
  <c r="P45" i="1"/>
  <c r="P44" i="1"/>
  <c r="P40" i="1"/>
  <c r="P39" i="1"/>
  <c r="P38" i="1"/>
  <c r="P34" i="1"/>
  <c r="P33" i="1"/>
  <c r="P32" i="1"/>
  <c r="X34" i="1" s="1"/>
  <c r="P28" i="1"/>
  <c r="P27" i="1"/>
  <c r="P26" i="1"/>
  <c r="P22" i="1"/>
  <c r="P21" i="1"/>
  <c r="P20" i="1"/>
  <c r="C20" i="1"/>
  <c r="M46" i="1"/>
  <c r="L46" i="1"/>
  <c r="K46" i="1"/>
  <c r="J46" i="1"/>
  <c r="I46" i="1"/>
  <c r="H46" i="1"/>
  <c r="G46" i="1"/>
  <c r="F46" i="1"/>
  <c r="E46" i="1"/>
  <c r="D46" i="1"/>
  <c r="C46" i="1"/>
  <c r="C40" i="1"/>
  <c r="C34" i="1"/>
  <c r="C28" i="1"/>
  <c r="C22" i="1"/>
  <c r="M34" i="3"/>
  <c r="L34" i="3"/>
  <c r="K34" i="3"/>
  <c r="J34" i="3"/>
  <c r="I34" i="3"/>
  <c r="H34" i="3"/>
  <c r="G34" i="3"/>
  <c r="F34" i="3"/>
  <c r="E34" i="3"/>
  <c r="D34" i="3"/>
  <c r="M28" i="3"/>
  <c r="L28" i="3"/>
  <c r="K28" i="3"/>
  <c r="J28" i="3"/>
  <c r="I28" i="3"/>
  <c r="H28" i="3"/>
  <c r="G28" i="3"/>
  <c r="F28" i="3"/>
  <c r="E28" i="3"/>
  <c r="D28" i="3"/>
  <c r="M22" i="3"/>
  <c r="L22" i="3"/>
  <c r="K22" i="3"/>
  <c r="J22" i="3"/>
  <c r="I22" i="3"/>
  <c r="H22" i="3"/>
  <c r="G22" i="3"/>
  <c r="F22" i="3"/>
  <c r="E22" i="3"/>
  <c r="D22" i="3"/>
  <c r="C22" i="3"/>
  <c r="C28" i="3"/>
  <c r="C34" i="3"/>
  <c r="C32" i="3"/>
  <c r="J32" i="3" s="1"/>
  <c r="C26" i="3"/>
  <c r="M26" i="3" s="1"/>
  <c r="C20" i="3"/>
  <c r="J20" i="3" s="1"/>
  <c r="M33" i="3"/>
  <c r="L33" i="3"/>
  <c r="K33" i="3"/>
  <c r="J33" i="3"/>
  <c r="I33" i="3"/>
  <c r="H33" i="3"/>
  <c r="G33" i="3"/>
  <c r="F33" i="3"/>
  <c r="E33" i="3"/>
  <c r="D33" i="3"/>
  <c r="C33" i="3"/>
  <c r="M27" i="3"/>
  <c r="L27" i="3"/>
  <c r="K27" i="3"/>
  <c r="J27" i="3"/>
  <c r="I27" i="3"/>
  <c r="H27" i="3"/>
  <c r="G27" i="3"/>
  <c r="F27" i="3"/>
  <c r="E27" i="3"/>
  <c r="D27" i="3"/>
  <c r="C27" i="3"/>
  <c r="M21" i="3"/>
  <c r="L21" i="3"/>
  <c r="K21" i="3"/>
  <c r="J21" i="3"/>
  <c r="I21" i="3"/>
  <c r="H21" i="3"/>
  <c r="G21" i="3"/>
  <c r="F21" i="3"/>
  <c r="E21" i="3"/>
  <c r="D21" i="3"/>
  <c r="C21" i="3"/>
  <c r="M45" i="1"/>
  <c r="L45" i="1"/>
  <c r="K45" i="1"/>
  <c r="J45" i="1"/>
  <c r="I45" i="1"/>
  <c r="H45" i="1"/>
  <c r="G45" i="1"/>
  <c r="F45" i="1"/>
  <c r="E45" i="1"/>
  <c r="D45" i="1"/>
  <c r="C45" i="1"/>
  <c r="M39" i="1"/>
  <c r="L39" i="1"/>
  <c r="K39" i="1"/>
  <c r="J39" i="1"/>
  <c r="I39" i="1"/>
  <c r="H39" i="1"/>
  <c r="G39" i="1"/>
  <c r="F39" i="1"/>
  <c r="E39" i="1"/>
  <c r="D39" i="1"/>
  <c r="C39" i="1"/>
  <c r="M33" i="1"/>
  <c r="L33" i="1"/>
  <c r="K33" i="1"/>
  <c r="J33" i="1"/>
  <c r="I33" i="1"/>
  <c r="H33" i="1"/>
  <c r="G33" i="1"/>
  <c r="F33" i="1"/>
  <c r="E33" i="1"/>
  <c r="D33" i="1"/>
  <c r="C33" i="1"/>
  <c r="M27" i="1"/>
  <c r="L27" i="1"/>
  <c r="K27" i="1"/>
  <c r="J27" i="1"/>
  <c r="I27" i="1"/>
  <c r="H27" i="1"/>
  <c r="G27" i="1"/>
  <c r="F27" i="1"/>
  <c r="E27" i="1"/>
  <c r="D27" i="1"/>
  <c r="C27" i="1"/>
  <c r="C44" i="1"/>
  <c r="M44" i="1" s="1"/>
  <c r="C38" i="1"/>
  <c r="M38" i="1" s="1"/>
  <c r="C32" i="1"/>
  <c r="J32" i="1" s="1"/>
  <c r="C26" i="1"/>
  <c r="J26" i="1" s="1"/>
  <c r="I20" i="1"/>
  <c r="C21" i="1"/>
  <c r="M21" i="1"/>
  <c r="L21" i="1"/>
  <c r="K21" i="1"/>
  <c r="J21" i="1"/>
  <c r="I21" i="1"/>
  <c r="H21" i="1"/>
  <c r="G21" i="1"/>
  <c r="F21" i="1"/>
  <c r="E21" i="1"/>
  <c r="D21" i="1"/>
  <c r="M32" i="3"/>
  <c r="L32" i="3"/>
  <c r="K32" i="3"/>
  <c r="H32" i="3"/>
  <c r="F32" i="3"/>
  <c r="E32" i="3"/>
  <c r="D32" i="3"/>
  <c r="L26" i="3"/>
  <c r="K26" i="3"/>
  <c r="J26" i="3"/>
  <c r="I26" i="3"/>
  <c r="H26" i="3"/>
  <c r="G26" i="3"/>
  <c r="F26" i="3"/>
  <c r="E26" i="3"/>
  <c r="D26" i="3"/>
  <c r="Z39" i="3"/>
  <c r="Y39" i="3"/>
  <c r="X39" i="3"/>
  <c r="W39" i="3"/>
  <c r="V39" i="3"/>
  <c r="U39" i="3"/>
  <c r="T39" i="3"/>
  <c r="S39" i="3"/>
  <c r="R39" i="3"/>
  <c r="Q39" i="3"/>
  <c r="Z34" i="3"/>
  <c r="Y34" i="3"/>
  <c r="X34" i="3"/>
  <c r="W34" i="3"/>
  <c r="V34" i="3"/>
  <c r="U34" i="3"/>
  <c r="T34" i="3"/>
  <c r="S34" i="3"/>
  <c r="R34" i="3"/>
  <c r="Q34" i="3"/>
  <c r="Z29" i="3"/>
  <c r="Y29" i="3"/>
  <c r="X29" i="3"/>
  <c r="W29" i="3"/>
  <c r="V29" i="3"/>
  <c r="U29" i="3"/>
  <c r="T29" i="3"/>
  <c r="S29" i="3"/>
  <c r="R29" i="3"/>
  <c r="Q29" i="3"/>
  <c r="J20" i="1"/>
  <c r="B51" i="2"/>
  <c r="B46" i="2"/>
  <c r="B41" i="2"/>
  <c r="B36" i="2"/>
  <c r="B31" i="2"/>
  <c r="B26" i="2"/>
  <c r="B21" i="2"/>
  <c r="B16" i="2"/>
  <c r="B11" i="2"/>
  <c r="B6" i="2"/>
  <c r="B1" i="2"/>
  <c r="R76" i="1" l="1"/>
  <c r="R78" i="1" s="1"/>
  <c r="S76" i="1"/>
  <c r="S78" i="1" s="1"/>
  <c r="Y76" i="1"/>
  <c r="Z78" i="1"/>
  <c r="Q76" i="1"/>
  <c r="Q78" i="1" s="1"/>
  <c r="T76" i="1"/>
  <c r="T78" i="1" s="1"/>
  <c r="U76" i="1"/>
  <c r="U78" i="1" s="1"/>
  <c r="V76" i="1"/>
  <c r="V78" i="1" s="1"/>
  <c r="W76" i="1"/>
  <c r="W78" i="1" s="1"/>
  <c r="Y78" i="1"/>
  <c r="X76" i="1"/>
  <c r="X78" i="1" s="1"/>
  <c r="Q70" i="1"/>
  <c r="Q72" i="1" s="1"/>
  <c r="R70" i="1"/>
  <c r="R72" i="1" s="1"/>
  <c r="U70" i="1"/>
  <c r="U72" i="1" s="1"/>
  <c r="Z70" i="1"/>
  <c r="Z72" i="1" s="1"/>
  <c r="S70" i="1"/>
  <c r="S72" i="1" s="1"/>
  <c r="V70" i="1"/>
  <c r="V72" i="1" s="1"/>
  <c r="T70" i="1"/>
  <c r="T72" i="1" s="1"/>
  <c r="W70" i="1"/>
  <c r="W72" i="1" s="1"/>
  <c r="Y72" i="1"/>
  <c r="X70" i="1"/>
  <c r="X72" i="1" s="1"/>
  <c r="R64" i="1"/>
  <c r="R66" i="1" s="1"/>
  <c r="Z64" i="1"/>
  <c r="Z66" i="1" s="1"/>
  <c r="S64" i="1"/>
  <c r="S66" i="1" s="1"/>
  <c r="Y64" i="1"/>
  <c r="T64" i="1"/>
  <c r="T66" i="1" s="1"/>
  <c r="U64" i="1"/>
  <c r="U66" i="1" s="1"/>
  <c r="X64" i="1"/>
  <c r="X66" i="1" s="1"/>
  <c r="Q64" i="1"/>
  <c r="Q66" i="1" s="1"/>
  <c r="V64" i="1"/>
  <c r="V66" i="1" s="1"/>
  <c r="W64" i="1"/>
  <c r="W66" i="1" s="1"/>
  <c r="Y66" i="1"/>
  <c r="X58" i="1"/>
  <c r="X60" i="1" s="1"/>
  <c r="Q58" i="1"/>
  <c r="Q60" i="1" s="1"/>
  <c r="Y58" i="1"/>
  <c r="Y60" i="1" s="1"/>
  <c r="R58" i="1"/>
  <c r="R60" i="1" s="1"/>
  <c r="Z58" i="1"/>
  <c r="Z60" i="1" s="1"/>
  <c r="S58" i="1"/>
  <c r="S60" i="1" s="1"/>
  <c r="U58" i="1"/>
  <c r="U60" i="1" s="1"/>
  <c r="W60" i="1"/>
  <c r="T58" i="1"/>
  <c r="T60" i="1" s="1"/>
  <c r="V58" i="1"/>
  <c r="V60" i="1" s="1"/>
  <c r="Z54" i="1"/>
  <c r="Q52" i="1"/>
  <c r="Q54" i="1" s="1"/>
  <c r="Y52" i="1"/>
  <c r="Y54" i="1" s="1"/>
  <c r="R52" i="1"/>
  <c r="R54" i="1" s="1"/>
  <c r="S52" i="1"/>
  <c r="S54" i="1" s="1"/>
  <c r="T52" i="1"/>
  <c r="T54" i="1" s="1"/>
  <c r="U52" i="1"/>
  <c r="U54" i="1" s="1"/>
  <c r="W54" i="1"/>
  <c r="X52" i="1"/>
  <c r="X54" i="1" s="1"/>
  <c r="Z52" i="1"/>
  <c r="V52" i="1"/>
  <c r="V54" i="1" s="1"/>
  <c r="X46" i="1"/>
  <c r="W44" i="1"/>
  <c r="V44" i="1"/>
  <c r="V46" i="1" s="1"/>
  <c r="R46" i="1"/>
  <c r="X44" i="1"/>
  <c r="T46" i="1"/>
  <c r="Z44" i="1"/>
  <c r="Z46" i="1" s="1"/>
  <c r="S44" i="1"/>
  <c r="S46" i="1" s="1"/>
  <c r="W46" i="1"/>
  <c r="R44" i="1"/>
  <c r="T44" i="1"/>
  <c r="T40" i="1"/>
  <c r="W38" i="1"/>
  <c r="W40" i="1" s="1"/>
  <c r="Y38" i="1"/>
  <c r="Y40" i="1" s="1"/>
  <c r="Z38" i="1"/>
  <c r="Z40" i="1" s="1"/>
  <c r="S38" i="1"/>
  <c r="S40" i="1" s="1"/>
  <c r="U40" i="1"/>
  <c r="X38" i="1"/>
  <c r="X40" i="1" s="1"/>
  <c r="R40" i="1"/>
  <c r="Q38" i="1"/>
  <c r="Q40" i="1" s="1"/>
  <c r="R38" i="1"/>
  <c r="T38" i="1"/>
  <c r="U38" i="1"/>
  <c r="V38" i="1"/>
  <c r="V40" i="1" s="1"/>
  <c r="S32" i="1"/>
  <c r="S34" i="1" s="1"/>
  <c r="W34" i="1"/>
  <c r="T32" i="1"/>
  <c r="T34" i="1" s="1"/>
  <c r="I22" i="1"/>
  <c r="J22" i="1"/>
  <c r="F34" i="1"/>
  <c r="L40" i="1"/>
  <c r="E40" i="1"/>
  <c r="M40" i="1"/>
  <c r="D22" i="1"/>
  <c r="J28" i="1"/>
  <c r="M22" i="1"/>
  <c r="K28" i="1"/>
  <c r="I34" i="1"/>
  <c r="D34" i="1"/>
  <c r="J34" i="1"/>
  <c r="H40" i="1"/>
  <c r="G22" i="1"/>
  <c r="M20" i="1"/>
  <c r="D20" i="1"/>
  <c r="E20" i="1"/>
  <c r="E22" i="1" s="1"/>
  <c r="K20" i="1"/>
  <c r="K22" i="1" s="1"/>
  <c r="J44" i="1"/>
  <c r="F38" i="1"/>
  <c r="F40" i="1" s="1"/>
  <c r="G38" i="1"/>
  <c r="G40" i="1" s="1"/>
  <c r="H38" i="1"/>
  <c r="F44" i="1"/>
  <c r="G44" i="1"/>
  <c r="H44" i="1"/>
  <c r="I44" i="1"/>
  <c r="F20" i="3"/>
  <c r="G20" i="3"/>
  <c r="G32" i="3"/>
  <c r="I32" i="3"/>
  <c r="D20" i="3"/>
  <c r="H20" i="3"/>
  <c r="I20" i="3"/>
  <c r="K20" i="3"/>
  <c r="L20" i="3"/>
  <c r="E20" i="3"/>
  <c r="M20" i="3"/>
  <c r="K44" i="1"/>
  <c r="D44" i="1"/>
  <c r="L44" i="1"/>
  <c r="E44" i="1"/>
  <c r="I38" i="1"/>
  <c r="I40" i="1" s="1"/>
  <c r="J38" i="1"/>
  <c r="J40" i="1" s="1"/>
  <c r="K38" i="1"/>
  <c r="K40" i="1" s="1"/>
  <c r="D38" i="1"/>
  <c r="D40" i="1" s="1"/>
  <c r="L38" i="1"/>
  <c r="E38" i="1"/>
  <c r="M32" i="1"/>
  <c r="M34" i="1" s="1"/>
  <c r="F32" i="1"/>
  <c r="G32" i="1"/>
  <c r="G34" i="1" s="1"/>
  <c r="D32" i="1"/>
  <c r="I32" i="1"/>
  <c r="K32" i="1"/>
  <c r="K34" i="1" s="1"/>
  <c r="L32" i="1"/>
  <c r="L34" i="1" s="1"/>
  <c r="E32" i="1"/>
  <c r="E34" i="1" s="1"/>
  <c r="H32" i="1"/>
  <c r="H34" i="1" s="1"/>
  <c r="D26" i="1"/>
  <c r="D28" i="1" s="1"/>
  <c r="M26" i="1"/>
  <c r="M28" i="1" s="1"/>
  <c r="F26" i="1"/>
  <c r="F28" i="1" s="1"/>
  <c r="G26" i="1"/>
  <c r="G28" i="1" s="1"/>
  <c r="L26" i="1"/>
  <c r="L28" i="1" s="1"/>
  <c r="I26" i="1"/>
  <c r="I28" i="1" s="1"/>
  <c r="K26" i="1"/>
  <c r="E26" i="1"/>
  <c r="E28" i="1" s="1"/>
  <c r="H26" i="1"/>
  <c r="H28" i="1" s="1"/>
  <c r="L20" i="1"/>
  <c r="L22" i="1" s="1"/>
  <c r="F20" i="1"/>
  <c r="F22" i="1" s="1"/>
  <c r="G20" i="1"/>
  <c r="H20" i="1"/>
  <c r="H22" i="1" s="1"/>
</calcChain>
</file>

<file path=xl/sharedStrings.xml><?xml version="1.0" encoding="utf-8"?>
<sst xmlns="http://schemas.openxmlformats.org/spreadsheetml/2006/main" count="117" uniqueCount="22">
  <si>
    <t>Average</t>
  </si>
  <si>
    <t>Sqrt = 2,000,000</t>
  </si>
  <si>
    <t>Sqrt = 200,000</t>
  </si>
  <si>
    <t>Sqrt = 20,000</t>
  </si>
  <si>
    <t>Sqrt = 20,000,000</t>
  </si>
  <si>
    <t>Threads</t>
  </si>
  <si>
    <t>Sqrt = 200,000,000</t>
  </si>
  <si>
    <t>Actual</t>
  </si>
  <si>
    <t>Expected</t>
  </si>
  <si>
    <t>Estimated Factor = 2,000,000</t>
  </si>
  <si>
    <t>Estimated Factor = 200,000</t>
  </si>
  <si>
    <t>Estimated Factor = 20,000</t>
  </si>
  <si>
    <t>Factor = 2,000,000</t>
  </si>
  <si>
    <t>Factor = 200,000</t>
  </si>
  <si>
    <t>Factor = 20,000</t>
  </si>
  <si>
    <t>ASpeedUp</t>
  </si>
  <si>
    <t>ESpeedUp</t>
  </si>
  <si>
    <t>Sqrt = 20,000 Printing Each Square Root</t>
  </si>
  <si>
    <t>Sqrt = 20,000,000 Printing Each Square Root</t>
  </si>
  <si>
    <t>Sqrt = 20,000 Saving Output to File</t>
  </si>
  <si>
    <t>Sqrt = 20,000,000 Printing Sum Total</t>
  </si>
  <si>
    <t>Sqrt = 20,000 Printing Sum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</si>
</sst>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Sqrt (20,000)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Sqrt!$B$65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Sqrt!$C$64:$M$64</c:f>
              <c:numCache>
                <c:formatCode>General</c:formatCode>
                <c:ptCount val="11"/>
              </c:numCache>
            </c:numRef>
          </c:cat>
          <c:val>
            <c:numRef>
              <c:f>Sqrt!$C$65:$M$65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3751-47B7-AC2C-5D28FA30D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998608"/>
        <c:axId val="1338002352"/>
      </c:barChart>
      <c:catAx>
        <c:axId val="13379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02352"/>
        <c:crosses val="autoZero"/>
        <c:auto val="1"/>
        <c:lblAlgn val="ctr"/>
        <c:lblOffset val="100"/>
        <c:noMultiLvlLbl val="0"/>
      </c:catAx>
      <c:valAx>
        <c:axId val="13380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9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</a:t>
            </a:r>
            <a:r>
              <a:rPr lang="en-US" baseline="0"/>
              <a:t> = 2,000,000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Factor!$B$19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Factor!$C$18:$M$18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100</c:v>
                </c:pt>
              </c:numCache>
            </c:numRef>
          </c:cat>
          <c:val>
            <c:numRef>
              <c:f>Factor!$C$19:$M$19</c:f>
              <c:numCache>
                <c:formatCode>General</c:formatCode>
                <c:ptCount val="10"/>
                <c:pt idx="0">
                  <c:v>106135</c:v>
                </c:pt>
                <c:pt idx="1">
                  <c:v>79950</c:v>
                </c:pt>
                <c:pt idx="2">
                  <c:v>63616</c:v>
                </c:pt>
                <c:pt idx="3">
                  <c:v>56916</c:v>
                </c:pt>
                <c:pt idx="4">
                  <c:v>54366</c:v>
                </c:pt>
                <c:pt idx="5">
                  <c:v>50974</c:v>
                </c:pt>
                <c:pt idx="6">
                  <c:v>47745</c:v>
                </c:pt>
                <c:pt idx="7">
                  <c:v>45279</c:v>
                </c:pt>
                <c:pt idx="8">
                  <c:v>42715</c:v>
                </c:pt>
                <c:pt idx="9">
                  <c:v>36368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9-48DE-82FF-E666BB56DA44}"/>
            </c:ext>
          </c:extLst>
        </c:ser>
        <c:ser>
          <c:idx val="1"/>
          <c:order val="1"/>
          <c:tx>
            <c:strRef>
              <c:f>Factor!$B$20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Factor!$C$18:$M$18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100</c:v>
                </c:pt>
              </c:numCache>
            </c:numRef>
          </c:cat>
          <c:val>
            <c:numRef>
              <c:f>Factor!$C$20:$M$20</c:f>
              <c:numCache>
                <c:formatCode>General</c:formatCode>
                <c:ptCount val="10"/>
                <c:pt idx="0">
                  <c:v>72386.5</c:v>
                </c:pt>
                <c:pt idx="1">
                  <c:v>48257.666666666664</c:v>
                </c:pt>
                <c:pt idx="2">
                  <c:v>36193.25</c:v>
                </c:pt>
                <c:pt idx="3">
                  <c:v>28954.6</c:v>
                </c:pt>
                <c:pt idx="4">
                  <c:v>24128.833333333332</c:v>
                </c:pt>
                <c:pt idx="5">
                  <c:v>20681.857142857141</c:v>
                </c:pt>
                <c:pt idx="6">
                  <c:v>18096.625</c:v>
                </c:pt>
                <c:pt idx="7">
                  <c:v>16085.888888888889</c:v>
                </c:pt>
                <c:pt idx="8">
                  <c:v>14477.3</c:v>
                </c:pt>
                <c:pt idx="9">
                  <c:v>1447.73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9-48DE-82FF-E666BB56D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321279"/>
        <c:axId val="1471323359"/>
      </c:barChart>
      <c:catAx>
        <c:axId val="147132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23359"/>
        <c:crosses val="autoZero"/>
        <c:auto val="1"/>
        <c:lblAlgn val="ctr"/>
        <c:lblOffset val="100"/>
        <c:noMultiLvlLbl val="0"/>
      </c:catAx>
      <c:valAx>
        <c:axId val="14713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2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</a:t>
            </a:r>
            <a:r>
              <a:rPr lang="en-US" baseline="0"/>
              <a:t> = 200,000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Factor!$B$25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Factor!$C$24:$M$24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100</c:v>
                </c:pt>
              </c:numCache>
            </c:numRef>
          </c:cat>
          <c:val>
            <c:numRef>
              <c:f>Factor!$C$25:$M$25</c:f>
              <c:numCache>
                <c:formatCode>General</c:formatCode>
                <c:ptCount val="10"/>
                <c:pt idx="0">
                  <c:v>1453</c:v>
                </c:pt>
                <c:pt idx="1">
                  <c:v>1061</c:v>
                </c:pt>
                <c:pt idx="2">
                  <c:v>1028</c:v>
                </c:pt>
                <c:pt idx="3">
                  <c:v>840</c:v>
                </c:pt>
                <c:pt idx="4">
                  <c:v>829</c:v>
                </c:pt>
                <c:pt idx="5">
                  <c:v>666</c:v>
                </c:pt>
                <c:pt idx="6">
                  <c:v>729</c:v>
                </c:pt>
                <c:pt idx="7">
                  <c:v>576</c:v>
                </c:pt>
                <c:pt idx="8">
                  <c:v>529</c:v>
                </c:pt>
                <c:pt idx="9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7-4F2F-BFEF-3F6333436582}"/>
            </c:ext>
          </c:extLst>
        </c:ser>
        <c:ser>
          <c:idx val="1"/>
          <c:order val="1"/>
          <c:tx>
            <c:strRef>
              <c:f>Factor!$B$26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Factor!$C$24:$M$24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100</c:v>
                </c:pt>
              </c:numCache>
            </c:numRef>
          </c:cat>
          <c:val>
            <c:numRef>
              <c:f>Factor!$C$26:$M$26</c:f>
              <c:numCache>
                <c:formatCode>General</c:formatCode>
                <c:ptCount val="10"/>
                <c:pt idx="0">
                  <c:v>942</c:v>
                </c:pt>
                <c:pt idx="1">
                  <c:v>628</c:v>
                </c:pt>
                <c:pt idx="2">
                  <c:v>471</c:v>
                </c:pt>
                <c:pt idx="3">
                  <c:v>376.8</c:v>
                </c:pt>
                <c:pt idx="4">
                  <c:v>314</c:v>
                </c:pt>
                <c:pt idx="5">
                  <c:v>269.14285714285717</c:v>
                </c:pt>
                <c:pt idx="6">
                  <c:v>235.5</c:v>
                </c:pt>
                <c:pt idx="7">
                  <c:v>209.33333333333334</c:v>
                </c:pt>
                <c:pt idx="8">
                  <c:v>188.4</c:v>
                </c:pt>
                <c:pt idx="9">
                  <c:v>18.84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7-4F2F-BFEF-3F633343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024623"/>
        <c:axId val="1632020463"/>
      </c:barChart>
      <c:catAx>
        <c:axId val="163202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20463"/>
        <c:crosses val="autoZero"/>
        <c:auto val="1"/>
        <c:lblAlgn val="ctr"/>
        <c:lblOffset val="100"/>
        <c:noMultiLvlLbl val="0"/>
      </c:catAx>
      <c:valAx>
        <c:axId val="16320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2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</a:t>
            </a:r>
            <a:r>
              <a:rPr lang="en-US" baseline="0"/>
              <a:t> = 20,000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Factor!$B$31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Factor!$C$30:$M$30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100</c:v>
                </c:pt>
              </c:numCache>
            </c:numRef>
          </c:cat>
          <c:val>
            <c:numRef>
              <c:f>Factor!$C$31:$M$31</c:f>
              <c:numCache>
                <c:formatCode>General</c:formatCode>
                <c:ptCount val="10"/>
                <c:pt idx="0">
                  <c:v>24</c:v>
                </c:pt>
                <c:pt idx="1">
                  <c:v>21</c:v>
                </c:pt>
                <c:pt idx="2">
                  <c:v>20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17</c:v>
                </c:pt>
                <c:pt idx="7">
                  <c:v>15</c:v>
                </c:pt>
                <c:pt idx="8">
                  <c:v>18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8-4C2B-9F3F-3D516F911D3F}"/>
            </c:ext>
          </c:extLst>
        </c:ser>
        <c:ser>
          <c:idx val="1"/>
          <c:order val="1"/>
          <c:tx>
            <c:strRef>
              <c:f>Factor!$B$32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Factor!$C$30:$M$30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100</c:v>
                </c:pt>
              </c:numCache>
            </c:numRef>
          </c:cat>
          <c:val>
            <c:numRef>
              <c:f>Factor!$C$32:$M$32</c:f>
              <c:numCache>
                <c:formatCode>General</c:formatCode>
                <c:ptCount val="10"/>
                <c:pt idx="0">
                  <c:v>15.5</c:v>
                </c:pt>
                <c:pt idx="1">
                  <c:v>10.333333333333334</c:v>
                </c:pt>
                <c:pt idx="2">
                  <c:v>7.75</c:v>
                </c:pt>
                <c:pt idx="3">
                  <c:v>6.2</c:v>
                </c:pt>
                <c:pt idx="4">
                  <c:v>5.166666666666667</c:v>
                </c:pt>
                <c:pt idx="5">
                  <c:v>4.4285714285714288</c:v>
                </c:pt>
                <c:pt idx="6">
                  <c:v>3.875</c:v>
                </c:pt>
                <c:pt idx="7">
                  <c:v>3.4444444444444446</c:v>
                </c:pt>
                <c:pt idx="8">
                  <c:v>3.1</c:v>
                </c:pt>
                <c:pt idx="9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8-4C2B-9F3F-3D516F911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351023"/>
        <c:axId val="1631352271"/>
      </c:barChart>
      <c:catAx>
        <c:axId val="163135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52271"/>
        <c:crosses val="autoZero"/>
        <c:auto val="1"/>
        <c:lblAlgn val="ctr"/>
        <c:lblOffset val="100"/>
        <c:noMultiLvlLbl val="0"/>
      </c:catAx>
      <c:valAx>
        <c:axId val="163135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5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</a:t>
            </a:r>
            <a:r>
              <a:rPr lang="en-US" baseline="0"/>
              <a:t> = 200,000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Factor!$B$25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Factor!$C$24:$M$24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100</c:v>
                </c:pt>
              </c:numCache>
            </c:numRef>
          </c:cat>
          <c:val>
            <c:numRef>
              <c:f>Factor!$C$25:$M$25</c:f>
              <c:numCache>
                <c:formatCode>General</c:formatCode>
                <c:ptCount val="10"/>
                <c:pt idx="0">
                  <c:v>1453</c:v>
                </c:pt>
                <c:pt idx="1">
                  <c:v>1061</c:v>
                </c:pt>
                <c:pt idx="2">
                  <c:v>1028</c:v>
                </c:pt>
                <c:pt idx="3">
                  <c:v>840</c:v>
                </c:pt>
                <c:pt idx="4">
                  <c:v>829</c:v>
                </c:pt>
                <c:pt idx="5">
                  <c:v>666</c:v>
                </c:pt>
                <c:pt idx="6">
                  <c:v>729</c:v>
                </c:pt>
                <c:pt idx="7">
                  <c:v>576</c:v>
                </c:pt>
                <c:pt idx="8">
                  <c:v>529</c:v>
                </c:pt>
                <c:pt idx="9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7-4F2F-BFEF-3F6333436582}"/>
            </c:ext>
          </c:extLst>
        </c:ser>
        <c:ser>
          <c:idx val="1"/>
          <c:order val="1"/>
          <c:tx>
            <c:strRef>
              <c:f>Factor!$B$26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Factor!$C$24:$M$24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100</c:v>
                </c:pt>
              </c:numCache>
            </c:numRef>
          </c:cat>
          <c:val>
            <c:numRef>
              <c:f>Factor!$C$26:$M$26</c:f>
              <c:numCache>
                <c:formatCode>General</c:formatCode>
                <c:ptCount val="10"/>
                <c:pt idx="0">
                  <c:v>942</c:v>
                </c:pt>
                <c:pt idx="1">
                  <c:v>628</c:v>
                </c:pt>
                <c:pt idx="2">
                  <c:v>471</c:v>
                </c:pt>
                <c:pt idx="3">
                  <c:v>376.8</c:v>
                </c:pt>
                <c:pt idx="4">
                  <c:v>314</c:v>
                </c:pt>
                <c:pt idx="5">
                  <c:v>269.14285714285717</c:v>
                </c:pt>
                <c:pt idx="6">
                  <c:v>235.5</c:v>
                </c:pt>
                <c:pt idx="7">
                  <c:v>209.33333333333334</c:v>
                </c:pt>
                <c:pt idx="8">
                  <c:v>188.4</c:v>
                </c:pt>
                <c:pt idx="9">
                  <c:v>18.84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7-4F2F-BFEF-3F633343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024623"/>
        <c:axId val="1632020463"/>
      </c:barChart>
      <c:catAx>
        <c:axId val="163202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20463"/>
        <c:crosses val="autoZero"/>
        <c:auto val="1"/>
        <c:lblAlgn val="ctr"/>
        <c:lblOffset val="100"/>
        <c:noMultiLvlLbl val="0"/>
      </c:catAx>
      <c:valAx>
        <c:axId val="16320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2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</a:t>
            </a:r>
            <a:r>
              <a:rPr lang="en-US" baseline="0"/>
              <a:t> = 20,000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Factor!$B$31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Factor!$C$30:$M$30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100</c:v>
                </c:pt>
              </c:numCache>
            </c:numRef>
          </c:cat>
          <c:val>
            <c:numRef>
              <c:f>Factor!$C$31:$M$31</c:f>
              <c:numCache>
                <c:formatCode>General</c:formatCode>
                <c:ptCount val="10"/>
                <c:pt idx="0">
                  <c:v>24</c:v>
                </c:pt>
                <c:pt idx="1">
                  <c:v>21</c:v>
                </c:pt>
                <c:pt idx="2">
                  <c:v>20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17</c:v>
                </c:pt>
                <c:pt idx="7">
                  <c:v>15</c:v>
                </c:pt>
                <c:pt idx="8">
                  <c:v>18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8-4C2B-9F3F-3D516F911D3F}"/>
            </c:ext>
          </c:extLst>
        </c:ser>
        <c:ser>
          <c:idx val="1"/>
          <c:order val="1"/>
          <c:tx>
            <c:strRef>
              <c:f>Factor!$B$32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Factor!$C$30:$M$30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100</c:v>
                </c:pt>
              </c:numCache>
            </c:numRef>
          </c:cat>
          <c:val>
            <c:numRef>
              <c:f>Factor!$C$32:$M$32</c:f>
              <c:numCache>
                <c:formatCode>General</c:formatCode>
                <c:ptCount val="10"/>
                <c:pt idx="0">
                  <c:v>15.5</c:v>
                </c:pt>
                <c:pt idx="1">
                  <c:v>10.333333333333334</c:v>
                </c:pt>
                <c:pt idx="2">
                  <c:v>7.75</c:v>
                </c:pt>
                <c:pt idx="3">
                  <c:v>6.2</c:v>
                </c:pt>
                <c:pt idx="4">
                  <c:v>5.166666666666667</c:v>
                </c:pt>
                <c:pt idx="5">
                  <c:v>4.4285714285714288</c:v>
                </c:pt>
                <c:pt idx="6">
                  <c:v>3.875</c:v>
                </c:pt>
                <c:pt idx="7">
                  <c:v>3.4444444444444446</c:v>
                </c:pt>
                <c:pt idx="8">
                  <c:v>3.1</c:v>
                </c:pt>
                <c:pt idx="9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8-4C2B-9F3F-3D516F911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351023"/>
        <c:axId val="1631352271"/>
      </c:barChart>
      <c:catAx>
        <c:axId val="163135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52271"/>
        <c:crosses val="autoZero"/>
        <c:auto val="1"/>
        <c:lblAlgn val="ctr"/>
        <c:lblOffset val="100"/>
        <c:noMultiLvlLbl val="0"/>
      </c:catAx>
      <c:valAx>
        <c:axId val="163135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5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</a:t>
            </a:r>
            <a:r>
              <a:rPr lang="en-US" baseline="0"/>
              <a:t> = 2,000,000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Factor!$B$21</c:f>
              <c:strCache>
                <c:ptCount val="1"/>
                <c:pt idx="0">
                  <c:v>ASpeedUp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Factor!$C$18:$M$18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100</c:v>
                </c:pt>
              </c:numCache>
            </c:numRef>
          </c:cat>
          <c:val>
            <c:numRef>
              <c:f>Factor!$C$21:$M$21</c:f>
              <c:numCache>
                <c:formatCode>General</c:formatCode>
                <c:ptCount val="10"/>
                <c:pt idx="0">
                  <c:v>1.3640457907382109</c:v>
                </c:pt>
                <c:pt idx="1">
                  <c:v>1.8107942464040025</c:v>
                </c:pt>
                <c:pt idx="2">
                  <c:v>2.2757325201207244</c:v>
                </c:pt>
                <c:pt idx="3">
                  <c:v>2.5436256940052004</c:v>
                </c:pt>
                <c:pt idx="4">
                  <c:v>2.6629327153000037</c:v>
                </c:pt>
                <c:pt idx="5">
                  <c:v>2.8401341860556362</c:v>
                </c:pt>
                <c:pt idx="6">
                  <c:v>3.032212797151534</c:v>
                </c:pt>
                <c:pt idx="7">
                  <c:v>3.1973541818503057</c:v>
                </c:pt>
                <c:pt idx="8">
                  <c:v>3.389277771274728</c:v>
                </c:pt>
                <c:pt idx="9">
                  <c:v>3.9807798064232292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E-46D8-B399-D855A2436A3D}"/>
            </c:ext>
          </c:extLst>
        </c:ser>
        <c:ser>
          <c:idx val="1"/>
          <c:order val="1"/>
          <c:tx>
            <c:strRef>
              <c:f>Factor!$B$22</c:f>
              <c:strCache>
                <c:ptCount val="1"/>
                <c:pt idx="0">
                  <c:v>ESpeedUp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Factor!$C$18:$M$18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100</c:v>
                </c:pt>
              </c:numCache>
            </c:numRef>
          </c:cat>
          <c:val>
            <c:numRef>
              <c:f>Factor!$C$22:$M$22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7.0000000000000009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E-46D8-B399-D855A243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815007"/>
        <c:axId val="392809599"/>
      </c:barChart>
      <c:catAx>
        <c:axId val="39281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09599"/>
        <c:crosses val="autoZero"/>
        <c:auto val="1"/>
        <c:lblAlgn val="ctr"/>
        <c:lblOffset val="100"/>
        <c:noMultiLvlLbl val="0"/>
      </c:catAx>
      <c:valAx>
        <c:axId val="3928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1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</a:t>
            </a:r>
            <a:r>
              <a:rPr lang="en-US" baseline="0"/>
              <a:t> = 200,000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Factor!$B$27</c:f>
              <c:strCache>
                <c:ptCount val="1"/>
                <c:pt idx="0">
                  <c:v>ASpeedUp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Factor!$C$24:$M$24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100</c:v>
                </c:pt>
              </c:numCache>
            </c:numRef>
          </c:cat>
          <c:val>
            <c:numRef>
              <c:f>Factor!$C$27:$M$27</c:f>
              <c:numCache>
                <c:formatCode>General</c:formatCode>
                <c:ptCount val="10"/>
                <c:pt idx="0">
                  <c:v>1.296627666896077</c:v>
                </c:pt>
                <c:pt idx="1">
                  <c:v>1.7756833176248823</c:v>
                </c:pt>
                <c:pt idx="2">
                  <c:v>1.8326848249027237</c:v>
                </c:pt>
                <c:pt idx="3">
                  <c:v>2.2428571428571429</c:v>
                </c:pt>
                <c:pt idx="4">
                  <c:v>2.272617611580217</c:v>
                </c:pt>
                <c:pt idx="5">
                  <c:v>2.8288288288288288</c:v>
                </c:pt>
                <c:pt idx="6">
                  <c:v>2.5843621399176953</c:v>
                </c:pt>
                <c:pt idx="7">
                  <c:v>3.2708333333333335</c:v>
                </c:pt>
                <c:pt idx="8">
                  <c:v>3.5614366729678637</c:v>
                </c:pt>
                <c:pt idx="9">
                  <c:v>4.0085106382978726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1-4D39-A6AA-EB7F9AA87F8D}"/>
            </c:ext>
          </c:extLst>
        </c:ser>
        <c:ser>
          <c:idx val="1"/>
          <c:order val="1"/>
          <c:tx>
            <c:strRef>
              <c:f>Factor!$B$28</c:f>
              <c:strCache>
                <c:ptCount val="1"/>
                <c:pt idx="0">
                  <c:v>ESpeedUp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Factor!$C$24:$M$24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100</c:v>
                </c:pt>
              </c:numCache>
            </c:numRef>
          </c:cat>
          <c:val>
            <c:numRef>
              <c:f>Factor!$C$28:$M$28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6.9999999999999991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1-4D39-A6AA-EB7F9AA87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252975"/>
        <c:axId val="311240911"/>
      </c:barChart>
      <c:catAx>
        <c:axId val="31125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40911"/>
        <c:crosses val="autoZero"/>
        <c:auto val="1"/>
        <c:lblAlgn val="ctr"/>
        <c:lblOffset val="100"/>
        <c:noMultiLvlLbl val="0"/>
      </c:catAx>
      <c:valAx>
        <c:axId val="31124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5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</a:t>
            </a:r>
            <a:r>
              <a:rPr lang="en-US" baseline="0"/>
              <a:t> = 20,000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Factor!$B$33</c:f>
              <c:strCache>
                <c:ptCount val="1"/>
                <c:pt idx="0">
                  <c:v>ASpeedUp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Factor!$C$30:$M$30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100</c:v>
                </c:pt>
              </c:numCache>
            </c:numRef>
          </c:cat>
          <c:val>
            <c:numRef>
              <c:f>Factor!$C$33:$M$33</c:f>
              <c:numCache>
                <c:formatCode>General</c:formatCode>
                <c:ptCount val="10"/>
                <c:pt idx="0">
                  <c:v>1.2916666666666667</c:v>
                </c:pt>
                <c:pt idx="1">
                  <c:v>1.4761904761904763</c:v>
                </c:pt>
                <c:pt idx="2">
                  <c:v>1.55</c:v>
                </c:pt>
                <c:pt idx="3">
                  <c:v>1.7222222222222223</c:v>
                </c:pt>
                <c:pt idx="4">
                  <c:v>1.631578947368421</c:v>
                </c:pt>
                <c:pt idx="5">
                  <c:v>1.8235294117647058</c:v>
                </c:pt>
                <c:pt idx="6">
                  <c:v>1.8235294117647058</c:v>
                </c:pt>
                <c:pt idx="7">
                  <c:v>2.0666666666666669</c:v>
                </c:pt>
                <c:pt idx="8">
                  <c:v>1.7222222222222223</c:v>
                </c:pt>
                <c:pt idx="9">
                  <c:v>1.631578947368421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4-4705-875F-83DAEBABFE32}"/>
            </c:ext>
          </c:extLst>
        </c:ser>
        <c:ser>
          <c:idx val="1"/>
          <c:order val="1"/>
          <c:tx>
            <c:strRef>
              <c:f>Factor!$B$34</c:f>
              <c:strCache>
                <c:ptCount val="1"/>
                <c:pt idx="0">
                  <c:v>ESpeedUp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Factor!$C$30:$M$30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100</c:v>
                </c:pt>
              </c:numCache>
            </c:numRef>
          </c:cat>
          <c:val>
            <c:numRef>
              <c:f>Factor!$C$34:$M$34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4-4705-875F-83DAEBABF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789103"/>
        <c:axId val="406773711"/>
      </c:barChart>
      <c:catAx>
        <c:axId val="40678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73711"/>
        <c:crosses val="autoZero"/>
        <c:auto val="1"/>
        <c:lblAlgn val="ctr"/>
        <c:lblOffset val="100"/>
        <c:noMultiLvlLbl val="0"/>
      </c:catAx>
      <c:valAx>
        <c:axId val="40677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8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518160</xdr:colOff>
      <xdr:row>64</xdr:row>
      <xdr:rowOff>179070</xdr:rowOff>
    </xdr:from>
    <xdr:to>
      <xdr:col>39</xdr:col>
      <xdr:colOff>213360</xdr:colOff>
      <xdr:row>79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18FC7C-0749-497E-AC98-70746E806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D3A32-AEE9-2F77-3A0B-318E35813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0</xdr:row>
      <xdr:rowOff>0</xdr:rowOff>
    </xdr:from>
    <xdr:to>
      <xdr:col>14</xdr:col>
      <xdr:colOff>601980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D9F5E-EA13-FE0B-A0BD-912576CAE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304800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37C2C7-D6CA-11C2-1CDB-C4F66D711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320040</xdr:colOff>
      <xdr:row>0</xdr:row>
      <xdr:rowOff>0</xdr:rowOff>
    </xdr:from>
    <xdr:to>
      <xdr:col>15</xdr:col>
      <xdr:colOff>15240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9E57C8-96F2-204A-17BD-05506D22A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22860</xdr:colOff>
      <xdr:row>0</xdr:row>
      <xdr:rowOff>0</xdr:rowOff>
    </xdr:from>
    <xdr:to>
      <xdr:col>22</xdr:col>
      <xdr:colOff>327660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6B7B3B-7B3A-DDAB-C2B8-BB4F6F1D3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33</xdr:row>
      <xdr:rowOff>148590</xdr:rowOff>
    </xdr:from>
    <xdr:to>
      <xdr:col>9</xdr:col>
      <xdr:colOff>160020</xdr:colOff>
      <xdr:row>48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D56C84-0A5C-D52C-DD4E-F4687AE37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99060</xdr:colOff>
      <xdr:row>44</xdr:row>
      <xdr:rowOff>72390</xdr:rowOff>
    </xdr:from>
    <xdr:to>
      <xdr:col>18</xdr:col>
      <xdr:colOff>22860</xdr:colOff>
      <xdr:row>59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220D7B-7810-80C4-D414-29B484C44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49</xdr:row>
      <xdr:rowOff>64770</xdr:rowOff>
    </xdr:from>
    <xdr:to>
      <xdr:col>9</xdr:col>
      <xdr:colOff>160020</xdr:colOff>
      <xdr:row>64</xdr:row>
      <xdr:rowOff>64770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47B4EE-7B80-D2DD-539C-B8D01B008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B27B-0412-4A3D-BF31-57EA72149B9A}">
  <dimension ref="B16:Z78"/>
  <sheetViews>
    <sheetView tabSelected="1" topLeftCell="D54" zoomScale="85" zoomScaleNormal="85" workbookViewId="0">
      <selection activeCell="O74" sqref="O74:Z76"/>
    </sheetView>
  </sheetViews>
  <sheetFormatPr defaultRowHeight="14.4" x14ac:dyDescent="0.3"/>
  <cols>
    <col min="2" max="2" width="8.77734375" customWidth="1"/>
    <col min="3" max="13" width="7.77734375" customWidth="1"/>
    <col min="15" max="15" width="8.77734375" customWidth="1"/>
    <col min="16" max="26" width="7.77734375" customWidth="1"/>
  </cols>
  <sheetData>
    <row r="16" spans="2:26" x14ac:dyDescent="0.3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2:26" x14ac:dyDescent="0.3">
      <c r="B17" s="6" t="s">
        <v>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14"/>
      <c r="O17" s="9" t="s">
        <v>6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2:26" x14ac:dyDescent="0.3">
      <c r="B18" s="3" t="s">
        <v>5</v>
      </c>
      <c r="C18" s="3">
        <v>1</v>
      </c>
      <c r="D18" s="3">
        <v>2</v>
      </c>
      <c r="E18" s="3">
        <v>3</v>
      </c>
      <c r="F18" s="3">
        <v>4</v>
      </c>
      <c r="G18" s="3">
        <v>5</v>
      </c>
      <c r="H18" s="3">
        <v>6</v>
      </c>
      <c r="I18" s="3">
        <v>7</v>
      </c>
      <c r="J18" s="3">
        <v>8</v>
      </c>
      <c r="K18" s="3">
        <v>9</v>
      </c>
      <c r="L18" s="3">
        <v>10</v>
      </c>
      <c r="M18" s="12">
        <v>100</v>
      </c>
      <c r="N18" s="14"/>
      <c r="O18" s="13" t="s">
        <v>5</v>
      </c>
      <c r="P18" s="3">
        <v>1</v>
      </c>
      <c r="Q18" s="3">
        <v>2</v>
      </c>
      <c r="R18" s="3">
        <v>3</v>
      </c>
      <c r="S18" s="3">
        <v>4</v>
      </c>
      <c r="T18" s="3">
        <v>5</v>
      </c>
      <c r="U18" s="3">
        <v>6</v>
      </c>
      <c r="V18" s="3">
        <v>7</v>
      </c>
      <c r="W18" s="3">
        <v>8</v>
      </c>
      <c r="X18" s="3">
        <v>9</v>
      </c>
      <c r="Y18" s="3">
        <v>10</v>
      </c>
      <c r="Z18" s="3">
        <v>100</v>
      </c>
    </row>
    <row r="19" spans="2:26" x14ac:dyDescent="0.3">
      <c r="B19" s="3" t="s">
        <v>7</v>
      </c>
      <c r="C19" s="3">
        <v>1335</v>
      </c>
      <c r="D19" s="3">
        <v>618.6</v>
      </c>
      <c r="E19" s="3">
        <v>412</v>
      </c>
      <c r="F19" s="3">
        <v>310.2</v>
      </c>
      <c r="G19" s="3">
        <v>246.2</v>
      </c>
      <c r="H19" s="3">
        <v>205.6</v>
      </c>
      <c r="I19" s="3">
        <v>179.8</v>
      </c>
      <c r="J19" s="3">
        <v>165.4</v>
      </c>
      <c r="K19" s="3">
        <v>198.6</v>
      </c>
      <c r="L19" s="3">
        <v>202.6</v>
      </c>
      <c r="M19" s="12">
        <v>208</v>
      </c>
      <c r="N19" s="14"/>
      <c r="O19" s="13" t="s">
        <v>7</v>
      </c>
      <c r="P19" s="3">
        <v>1412</v>
      </c>
      <c r="Q19" s="3">
        <v>687.2</v>
      </c>
      <c r="R19" s="3">
        <v>460.8</v>
      </c>
      <c r="S19" s="3">
        <v>348.4</v>
      </c>
      <c r="T19" s="3">
        <v>407.6</v>
      </c>
      <c r="U19" s="3">
        <v>364.2</v>
      </c>
      <c r="V19" s="3">
        <v>373.8</v>
      </c>
      <c r="W19" s="3">
        <v>358</v>
      </c>
      <c r="X19" s="3">
        <v>363.4</v>
      </c>
      <c r="Y19" s="3">
        <v>375.6</v>
      </c>
      <c r="Z19" s="3">
        <v>381.6</v>
      </c>
    </row>
    <row r="20" spans="2:26" x14ac:dyDescent="0.3">
      <c r="B20" s="3" t="s">
        <v>8</v>
      </c>
      <c r="C20" s="3">
        <f>C19</f>
        <v>1335</v>
      </c>
      <c r="D20" s="3">
        <f>C20/2</f>
        <v>667.5</v>
      </c>
      <c r="E20" s="3">
        <f>C20/3</f>
        <v>445</v>
      </c>
      <c r="F20" s="3">
        <f>C20/4</f>
        <v>333.75</v>
      </c>
      <c r="G20" s="3">
        <f>C20/5</f>
        <v>267</v>
      </c>
      <c r="H20" s="3">
        <f>C20/6</f>
        <v>222.5</v>
      </c>
      <c r="I20" s="3">
        <f>C20/7</f>
        <v>190.71428571428572</v>
      </c>
      <c r="J20" s="3">
        <f>C20/8</f>
        <v>166.875</v>
      </c>
      <c r="K20" s="3">
        <f>C20/9</f>
        <v>148.33333333333334</v>
      </c>
      <c r="L20" s="3">
        <f>C20/10</f>
        <v>133.5</v>
      </c>
      <c r="M20" s="12">
        <f>C20/100</f>
        <v>13.35</v>
      </c>
      <c r="N20" s="14"/>
      <c r="O20" s="13" t="s">
        <v>8</v>
      </c>
      <c r="P20" s="3">
        <f>P19</f>
        <v>1412</v>
      </c>
      <c r="Q20" s="3">
        <f>P20/2</f>
        <v>706</v>
      </c>
      <c r="R20" s="3">
        <f>P20/3</f>
        <v>470.66666666666669</v>
      </c>
      <c r="S20" s="3">
        <f>P20/4</f>
        <v>353</v>
      </c>
      <c r="T20" s="3">
        <f>P20/5</f>
        <v>282.39999999999998</v>
      </c>
      <c r="U20" s="3">
        <f>P20/6</f>
        <v>235.33333333333334</v>
      </c>
      <c r="V20" s="3">
        <f>P20/7</f>
        <v>201.71428571428572</v>
      </c>
      <c r="W20" s="3">
        <f>P20/8</f>
        <v>176.5</v>
      </c>
      <c r="X20" s="3">
        <f>P20/9</f>
        <v>156.88888888888889</v>
      </c>
      <c r="Y20" s="3">
        <f>P20/10</f>
        <v>141.19999999999999</v>
      </c>
      <c r="Z20" s="3">
        <f>P20/100</f>
        <v>14.12</v>
      </c>
    </row>
    <row r="21" spans="2:26" x14ac:dyDescent="0.3">
      <c r="B21" s="3" t="s">
        <v>15</v>
      </c>
      <c r="C21" s="3">
        <f>C19</f>
        <v>1335</v>
      </c>
      <c r="D21" s="3">
        <f>C19/D19</f>
        <v>2.1580989330746845</v>
      </c>
      <c r="E21" s="3">
        <f>C19/E19</f>
        <v>3.2402912621359223</v>
      </c>
      <c r="F21" s="3">
        <f>C19/F19</f>
        <v>4.3036750483558999</v>
      </c>
      <c r="G21" s="3">
        <f>C19/G19</f>
        <v>5.4224207961007318</v>
      </c>
      <c r="H21" s="3">
        <f>C19/H19</f>
        <v>6.4931906614785992</v>
      </c>
      <c r="I21" s="3">
        <f>C19/I19</f>
        <v>7.4249165739710783</v>
      </c>
      <c r="J21" s="3">
        <f>C19/J19</f>
        <v>8.071342200725514</v>
      </c>
      <c r="K21" s="3">
        <f>C19/K19</f>
        <v>6.7220543806646527</v>
      </c>
      <c r="L21" s="3">
        <f>C19/L19</f>
        <v>6.5893385982231001</v>
      </c>
      <c r="M21" s="12">
        <f>C19/M19</f>
        <v>6.4182692307692308</v>
      </c>
      <c r="N21" s="14"/>
      <c r="O21" s="13" t="s">
        <v>15</v>
      </c>
      <c r="P21" s="3">
        <f>P19</f>
        <v>1412</v>
      </c>
      <c r="Q21" s="3">
        <f>P19/Q19</f>
        <v>2.0547147846332945</v>
      </c>
      <c r="R21" s="3">
        <f>P19/R19</f>
        <v>3.0642361111111112</v>
      </c>
      <c r="S21" s="3">
        <f>P19/S19</f>
        <v>4.0528128587830086</v>
      </c>
      <c r="T21" s="3">
        <f>P19/T19</f>
        <v>3.4641805691854759</v>
      </c>
      <c r="U21" s="3">
        <f>P19/U19</f>
        <v>3.8769906644700716</v>
      </c>
      <c r="V21" s="3">
        <f>P19/V19</f>
        <v>3.7774210807918673</v>
      </c>
      <c r="W21" s="3">
        <f>P19/W19</f>
        <v>3.9441340782122905</v>
      </c>
      <c r="X21" s="3">
        <f>P19/X19</f>
        <v>3.8855255916345626</v>
      </c>
      <c r="Y21" s="3">
        <f>P19/Y19</f>
        <v>3.7593184238551647</v>
      </c>
      <c r="Z21" s="3">
        <f>P19/Z19</f>
        <v>3.70020964360587</v>
      </c>
    </row>
    <row r="22" spans="2:26" x14ac:dyDescent="0.3">
      <c r="B22" s="3" t="s">
        <v>16</v>
      </c>
      <c r="C22" s="3">
        <f>C19</f>
        <v>1335</v>
      </c>
      <c r="D22" s="3">
        <f>C20/D20</f>
        <v>2</v>
      </c>
      <c r="E22" s="3">
        <f>C20/E20</f>
        <v>3</v>
      </c>
      <c r="F22" s="3">
        <f>C20/F20</f>
        <v>4</v>
      </c>
      <c r="G22" s="3">
        <f>C20/G20</f>
        <v>5</v>
      </c>
      <c r="H22" s="3">
        <f>C20/H20</f>
        <v>6</v>
      </c>
      <c r="I22" s="3">
        <f>C20/I20</f>
        <v>7</v>
      </c>
      <c r="J22" s="3">
        <f>C20/J20</f>
        <v>8</v>
      </c>
      <c r="K22" s="3">
        <f>C20/K20</f>
        <v>9</v>
      </c>
      <c r="L22" s="3">
        <f>C20/L20</f>
        <v>10</v>
      </c>
      <c r="M22" s="12">
        <f>C20/M20</f>
        <v>100</v>
      </c>
      <c r="N22" s="14"/>
      <c r="O22" s="13" t="s">
        <v>16</v>
      </c>
      <c r="P22" s="3">
        <f>P19</f>
        <v>1412</v>
      </c>
      <c r="Q22" s="3">
        <f>P20/Q20</f>
        <v>2</v>
      </c>
      <c r="R22" s="3">
        <f>P20/R20</f>
        <v>3</v>
      </c>
      <c r="S22" s="3">
        <f>P20/S20</f>
        <v>4</v>
      </c>
      <c r="T22" s="3">
        <f>P20/T20</f>
        <v>5</v>
      </c>
      <c r="U22" s="3">
        <f>P20/U20</f>
        <v>6</v>
      </c>
      <c r="V22" s="3">
        <f>P20/V20</f>
        <v>7</v>
      </c>
      <c r="W22" s="3">
        <f>P20/W20</f>
        <v>8</v>
      </c>
      <c r="X22" s="3">
        <f>P20/X20</f>
        <v>9</v>
      </c>
      <c r="Y22" s="3">
        <f>P20/Y20</f>
        <v>10</v>
      </c>
      <c r="Z22" s="3">
        <f>P20/Z20</f>
        <v>100</v>
      </c>
    </row>
    <row r="23" spans="2:26" x14ac:dyDescent="0.3">
      <c r="B23" s="6" t="s">
        <v>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4"/>
      <c r="O23" s="9" t="s">
        <v>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2:26" x14ac:dyDescent="0.3">
      <c r="B24" s="3" t="s">
        <v>5</v>
      </c>
      <c r="C24" s="3">
        <v>1</v>
      </c>
      <c r="D24" s="3">
        <v>2</v>
      </c>
      <c r="E24" s="3">
        <v>3</v>
      </c>
      <c r="F24" s="3">
        <v>4</v>
      </c>
      <c r="G24" s="3">
        <v>5</v>
      </c>
      <c r="H24" s="3">
        <v>6</v>
      </c>
      <c r="I24" s="3">
        <v>7</v>
      </c>
      <c r="J24" s="3">
        <v>8</v>
      </c>
      <c r="K24" s="3">
        <v>9</v>
      </c>
      <c r="L24" s="3">
        <v>10</v>
      </c>
      <c r="M24" s="12">
        <v>100</v>
      </c>
      <c r="N24" s="14"/>
      <c r="O24" s="13" t="s">
        <v>5</v>
      </c>
      <c r="P24" s="3">
        <v>1</v>
      </c>
      <c r="Q24" s="3">
        <v>2</v>
      </c>
      <c r="R24" s="3">
        <v>3</v>
      </c>
      <c r="S24" s="3">
        <v>4</v>
      </c>
      <c r="T24" s="3">
        <v>5</v>
      </c>
      <c r="U24" s="3">
        <v>6</v>
      </c>
      <c r="V24" s="3">
        <v>7</v>
      </c>
      <c r="W24" s="3">
        <v>8</v>
      </c>
      <c r="X24" s="3">
        <v>9</v>
      </c>
      <c r="Y24" s="3">
        <v>10</v>
      </c>
      <c r="Z24" s="3">
        <v>100</v>
      </c>
    </row>
    <row r="25" spans="2:26" x14ac:dyDescent="0.3">
      <c r="B25" s="3" t="s">
        <v>7</v>
      </c>
      <c r="C25" s="3">
        <v>154.4</v>
      </c>
      <c r="D25" s="3">
        <v>67</v>
      </c>
      <c r="E25" s="3">
        <v>47</v>
      </c>
      <c r="F25" s="3">
        <v>32</v>
      </c>
      <c r="G25" s="3">
        <v>25.6</v>
      </c>
      <c r="H25" s="3">
        <v>21</v>
      </c>
      <c r="I25" s="3">
        <v>18.8</v>
      </c>
      <c r="J25" s="3">
        <v>19.2</v>
      </c>
      <c r="K25" s="3">
        <v>28.2</v>
      </c>
      <c r="L25" s="3">
        <v>25.6</v>
      </c>
      <c r="M25" s="12">
        <v>22.8</v>
      </c>
      <c r="N25" s="14"/>
      <c r="O25" s="13" t="s">
        <v>7</v>
      </c>
      <c r="P25" s="3">
        <v>145.6</v>
      </c>
      <c r="Q25" s="3">
        <v>85</v>
      </c>
      <c r="R25" s="3">
        <v>58</v>
      </c>
      <c r="S25" s="3">
        <v>67</v>
      </c>
      <c r="T25" s="3">
        <v>62</v>
      </c>
      <c r="U25" s="3">
        <v>58</v>
      </c>
      <c r="V25" s="3">
        <v>62</v>
      </c>
      <c r="W25" s="3">
        <v>51</v>
      </c>
      <c r="X25" s="3">
        <v>58</v>
      </c>
      <c r="Y25" s="3">
        <v>54</v>
      </c>
      <c r="Z25" s="3">
        <v>65</v>
      </c>
    </row>
    <row r="26" spans="2:26" x14ac:dyDescent="0.3">
      <c r="B26" s="3" t="s">
        <v>8</v>
      </c>
      <c r="C26" s="3">
        <f>C25</f>
        <v>154.4</v>
      </c>
      <c r="D26" s="3">
        <f>C26/2</f>
        <v>77.2</v>
      </c>
      <c r="E26" s="3">
        <f>C26/3</f>
        <v>51.466666666666669</v>
      </c>
      <c r="F26" s="3">
        <f>C26/4</f>
        <v>38.6</v>
      </c>
      <c r="G26" s="3">
        <f>C26/5</f>
        <v>30.880000000000003</v>
      </c>
      <c r="H26" s="3">
        <f>C26/6</f>
        <v>25.733333333333334</v>
      </c>
      <c r="I26" s="3">
        <f>C26/7</f>
        <v>22.057142857142857</v>
      </c>
      <c r="J26" s="3">
        <f>C26/8</f>
        <v>19.3</v>
      </c>
      <c r="K26" s="3">
        <f>C26/9</f>
        <v>17.155555555555555</v>
      </c>
      <c r="L26" s="3">
        <f>C26/10</f>
        <v>15.440000000000001</v>
      </c>
      <c r="M26" s="12">
        <f>C26/100</f>
        <v>1.544</v>
      </c>
      <c r="N26" s="14"/>
      <c r="O26" s="13" t="s">
        <v>8</v>
      </c>
      <c r="P26" s="3">
        <f>P25</f>
        <v>145.6</v>
      </c>
      <c r="Q26" s="3">
        <f>P26/2</f>
        <v>72.8</v>
      </c>
      <c r="R26" s="3">
        <f>P26/3</f>
        <v>48.533333333333331</v>
      </c>
      <c r="S26" s="3">
        <f>P26/4</f>
        <v>36.4</v>
      </c>
      <c r="T26" s="3">
        <f>P26/5</f>
        <v>29.119999999999997</v>
      </c>
      <c r="U26" s="3">
        <f>P26/6</f>
        <v>24.266666666666666</v>
      </c>
      <c r="V26" s="3">
        <f>P26/7</f>
        <v>20.8</v>
      </c>
      <c r="W26" s="3">
        <f>P26/8</f>
        <v>18.2</v>
      </c>
      <c r="X26" s="3">
        <f>P26/9</f>
        <v>16.177777777777777</v>
      </c>
      <c r="Y26" s="3">
        <f>P26/10</f>
        <v>14.559999999999999</v>
      </c>
      <c r="Z26" s="3">
        <f>P26/100</f>
        <v>1.456</v>
      </c>
    </row>
    <row r="27" spans="2:26" x14ac:dyDescent="0.3">
      <c r="B27" s="3" t="s">
        <v>15</v>
      </c>
      <c r="C27" s="3">
        <f>C25</f>
        <v>154.4</v>
      </c>
      <c r="D27" s="3">
        <f>C25/D25</f>
        <v>2.3044776119402988</v>
      </c>
      <c r="E27" s="3">
        <f>C25/E25</f>
        <v>3.2851063829787237</v>
      </c>
      <c r="F27" s="3">
        <f>C25/F25</f>
        <v>4.8250000000000002</v>
      </c>
      <c r="G27" s="3">
        <f>C25/G25</f>
        <v>6.03125</v>
      </c>
      <c r="H27" s="3">
        <f>C25/H25</f>
        <v>7.3523809523809529</v>
      </c>
      <c r="I27" s="3">
        <f>C25/I25</f>
        <v>8.212765957446809</v>
      </c>
      <c r="J27" s="3">
        <f>C25/J25</f>
        <v>8.0416666666666679</v>
      </c>
      <c r="K27" s="3">
        <f>C25/K25</f>
        <v>5.4751773049645394</v>
      </c>
      <c r="L27" s="3">
        <f>C25/L25</f>
        <v>6.03125</v>
      </c>
      <c r="M27" s="12">
        <f>C25/M25</f>
        <v>6.7719298245614032</v>
      </c>
      <c r="N27" s="14"/>
      <c r="O27" s="13" t="s">
        <v>15</v>
      </c>
      <c r="P27" s="3">
        <f>P25</f>
        <v>145.6</v>
      </c>
      <c r="Q27" s="3">
        <f>P25/Q25</f>
        <v>1.7129411764705882</v>
      </c>
      <c r="R27" s="3">
        <f>P25/R25</f>
        <v>2.5103448275862066</v>
      </c>
      <c r="S27" s="3">
        <f>P25/S25</f>
        <v>2.1731343283582087</v>
      </c>
      <c r="T27" s="3">
        <f>P25/T25</f>
        <v>2.3483870967741933</v>
      </c>
      <c r="U27" s="3">
        <f>P25/U25</f>
        <v>2.5103448275862066</v>
      </c>
      <c r="V27" s="3">
        <f>P25/V25</f>
        <v>2.3483870967741933</v>
      </c>
      <c r="W27" s="3">
        <f>P25/W25</f>
        <v>2.8549019607843138</v>
      </c>
      <c r="X27" s="3">
        <f>P25/X25</f>
        <v>2.5103448275862066</v>
      </c>
      <c r="Y27" s="3">
        <f>P25/Y25</f>
        <v>2.6962962962962962</v>
      </c>
      <c r="Z27" s="3">
        <f>P25/Z25</f>
        <v>2.2399999999999998</v>
      </c>
    </row>
    <row r="28" spans="2:26" x14ac:dyDescent="0.3">
      <c r="B28" s="3" t="s">
        <v>16</v>
      </c>
      <c r="C28" s="3">
        <f>C25</f>
        <v>154.4</v>
      </c>
      <c r="D28" s="3">
        <f>C26/D26</f>
        <v>2</v>
      </c>
      <c r="E28" s="3">
        <f>C26/E26</f>
        <v>3</v>
      </c>
      <c r="F28" s="3">
        <f>C26/F26</f>
        <v>4</v>
      </c>
      <c r="G28" s="3">
        <f>C26/G26</f>
        <v>5</v>
      </c>
      <c r="H28" s="3">
        <f>C26/H26</f>
        <v>6</v>
      </c>
      <c r="I28" s="3">
        <f>C26/I26</f>
        <v>7</v>
      </c>
      <c r="J28" s="3">
        <f>C26/J26</f>
        <v>8</v>
      </c>
      <c r="K28" s="3">
        <f>C26/K26</f>
        <v>9</v>
      </c>
      <c r="L28" s="3">
        <f>C26/L26</f>
        <v>10</v>
      </c>
      <c r="M28" s="12">
        <f>C26/M26</f>
        <v>100</v>
      </c>
      <c r="N28" s="14"/>
      <c r="O28" s="13" t="s">
        <v>16</v>
      </c>
      <c r="P28" s="3">
        <f>P25</f>
        <v>145.6</v>
      </c>
      <c r="Q28" s="3">
        <f>P26/Q26</f>
        <v>2</v>
      </c>
      <c r="R28" s="3">
        <f>P26/R26</f>
        <v>3</v>
      </c>
      <c r="S28" s="3">
        <f>P26/S26</f>
        <v>4</v>
      </c>
      <c r="T28" s="3">
        <f>P26/T26</f>
        <v>5</v>
      </c>
      <c r="U28" s="3">
        <f>P26/U26</f>
        <v>6</v>
      </c>
      <c r="V28" s="3">
        <f>P26/V26</f>
        <v>6.9999999999999991</v>
      </c>
      <c r="W28" s="3">
        <f>P26/W26</f>
        <v>8</v>
      </c>
      <c r="X28" s="3">
        <f>P26/X26</f>
        <v>9</v>
      </c>
      <c r="Y28" s="3">
        <f>P26/Y26</f>
        <v>10</v>
      </c>
      <c r="Z28" s="3">
        <f>P26/Z26</f>
        <v>100</v>
      </c>
    </row>
    <row r="29" spans="2:26" x14ac:dyDescent="0.3">
      <c r="B29" s="6" t="s">
        <v>1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14"/>
      <c r="O29" s="9" t="s">
        <v>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2:26" x14ac:dyDescent="0.3">
      <c r="B30" s="3" t="s">
        <v>5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12">
        <v>100</v>
      </c>
      <c r="N30" s="14"/>
      <c r="O30" s="13" t="s">
        <v>5</v>
      </c>
      <c r="P30" s="3">
        <v>1</v>
      </c>
      <c r="Q30" s="3">
        <v>2</v>
      </c>
      <c r="R30" s="3">
        <v>3</v>
      </c>
      <c r="S30" s="3">
        <v>4</v>
      </c>
      <c r="T30" s="3">
        <v>5</v>
      </c>
      <c r="U30" s="3">
        <v>6</v>
      </c>
      <c r="V30" s="3">
        <v>7</v>
      </c>
      <c r="W30" s="3">
        <v>8</v>
      </c>
      <c r="X30" s="3">
        <v>9</v>
      </c>
      <c r="Y30" s="3">
        <v>10</v>
      </c>
      <c r="Z30" s="3">
        <v>100</v>
      </c>
    </row>
    <row r="31" spans="2:26" x14ac:dyDescent="0.3">
      <c r="B31" s="3" t="s">
        <v>7</v>
      </c>
      <c r="C31" s="3">
        <v>15.4</v>
      </c>
      <c r="D31" s="3">
        <v>7</v>
      </c>
      <c r="E31" s="3">
        <v>4.8</v>
      </c>
      <c r="F31" s="3">
        <v>4</v>
      </c>
      <c r="G31" s="3">
        <v>3.4</v>
      </c>
      <c r="H31" s="3">
        <v>2.6</v>
      </c>
      <c r="I31" s="3">
        <v>3.4</v>
      </c>
      <c r="J31" s="3">
        <v>5</v>
      </c>
      <c r="K31" s="3">
        <v>4.2</v>
      </c>
      <c r="L31" s="3">
        <v>4</v>
      </c>
      <c r="M31" s="12">
        <v>12.6</v>
      </c>
      <c r="N31" s="14"/>
      <c r="O31" s="13" t="s">
        <v>7</v>
      </c>
      <c r="P31" s="3">
        <v>16</v>
      </c>
      <c r="Q31" s="3">
        <v>12</v>
      </c>
      <c r="R31" s="3">
        <v>14</v>
      </c>
      <c r="S31" s="3">
        <v>13</v>
      </c>
      <c r="T31" s="3">
        <v>12</v>
      </c>
      <c r="U31" s="3">
        <v>14</v>
      </c>
      <c r="V31" s="3">
        <v>13</v>
      </c>
      <c r="W31" s="3">
        <v>13</v>
      </c>
      <c r="X31" s="3">
        <v>16</v>
      </c>
      <c r="Y31" s="3">
        <v>12</v>
      </c>
      <c r="Z31" s="3">
        <v>17</v>
      </c>
    </row>
    <row r="32" spans="2:26" x14ac:dyDescent="0.3">
      <c r="B32" s="3" t="s">
        <v>8</v>
      </c>
      <c r="C32" s="3">
        <f>C31</f>
        <v>15.4</v>
      </c>
      <c r="D32" s="3">
        <f>C32/2</f>
        <v>7.7</v>
      </c>
      <c r="E32" s="3">
        <f>C32/3</f>
        <v>5.1333333333333337</v>
      </c>
      <c r="F32" s="3">
        <f>C32/4</f>
        <v>3.85</v>
      </c>
      <c r="G32" s="3">
        <f>C32/5</f>
        <v>3.08</v>
      </c>
      <c r="H32" s="3">
        <f>C32/6</f>
        <v>2.5666666666666669</v>
      </c>
      <c r="I32" s="3">
        <f>C32/7</f>
        <v>2.2000000000000002</v>
      </c>
      <c r="J32" s="3">
        <f>C32/8</f>
        <v>1.925</v>
      </c>
      <c r="K32" s="3">
        <f>C32/9</f>
        <v>1.7111111111111112</v>
      </c>
      <c r="L32" s="3">
        <f>C32/10</f>
        <v>1.54</v>
      </c>
      <c r="M32" s="12">
        <f>C32/100</f>
        <v>0.154</v>
      </c>
      <c r="N32" s="14"/>
      <c r="O32" s="13" t="s">
        <v>8</v>
      </c>
      <c r="P32" s="3">
        <f>P31</f>
        <v>16</v>
      </c>
      <c r="Q32" s="3">
        <f>P32/2</f>
        <v>8</v>
      </c>
      <c r="R32" s="3">
        <f>P32/3</f>
        <v>5.333333333333333</v>
      </c>
      <c r="S32" s="3">
        <f>P32/4</f>
        <v>4</v>
      </c>
      <c r="T32" s="3">
        <f>P32/5</f>
        <v>3.2</v>
      </c>
      <c r="U32" s="3">
        <f>P32/6</f>
        <v>2.6666666666666665</v>
      </c>
      <c r="V32" s="3">
        <f>P32/7</f>
        <v>2.2857142857142856</v>
      </c>
      <c r="W32" s="3">
        <f>P32/8</f>
        <v>2</v>
      </c>
      <c r="X32" s="3">
        <f>P32/9</f>
        <v>1.7777777777777777</v>
      </c>
      <c r="Y32" s="3">
        <f>P32/10</f>
        <v>1.6</v>
      </c>
      <c r="Z32" s="3">
        <f>P32/100</f>
        <v>0.16</v>
      </c>
    </row>
    <row r="33" spans="2:26" x14ac:dyDescent="0.3">
      <c r="B33" s="3" t="s">
        <v>15</v>
      </c>
      <c r="C33" s="3">
        <f>C31</f>
        <v>15.4</v>
      </c>
      <c r="D33" s="3">
        <f>C31/D31</f>
        <v>2.2000000000000002</v>
      </c>
      <c r="E33" s="3">
        <f>C31/E31</f>
        <v>3.2083333333333335</v>
      </c>
      <c r="F33" s="3">
        <f>C31/F31</f>
        <v>3.85</v>
      </c>
      <c r="G33" s="3">
        <f>C31/G31</f>
        <v>4.5294117647058822</v>
      </c>
      <c r="H33" s="3">
        <f>C31/H31</f>
        <v>5.9230769230769234</v>
      </c>
      <c r="I33" s="3">
        <f>C31/I31</f>
        <v>4.5294117647058822</v>
      </c>
      <c r="J33" s="3">
        <f>C31/J31</f>
        <v>3.08</v>
      </c>
      <c r="K33" s="3">
        <f>C31/K31</f>
        <v>3.6666666666666665</v>
      </c>
      <c r="L33" s="3">
        <f>C31/L31</f>
        <v>3.85</v>
      </c>
      <c r="M33" s="12">
        <f>C31/M31</f>
        <v>1.2222222222222223</v>
      </c>
      <c r="N33" s="14"/>
      <c r="O33" s="13" t="s">
        <v>15</v>
      </c>
      <c r="P33" s="3">
        <f>P31</f>
        <v>16</v>
      </c>
      <c r="Q33" s="3">
        <f>P31/Q31</f>
        <v>1.3333333333333333</v>
      </c>
      <c r="R33" s="3">
        <f>P31/R31</f>
        <v>1.1428571428571428</v>
      </c>
      <c r="S33" s="3">
        <f>P31/S31</f>
        <v>1.2307692307692308</v>
      </c>
      <c r="T33" s="3">
        <f>P31/T31</f>
        <v>1.3333333333333333</v>
      </c>
      <c r="U33" s="3">
        <f>P31/U31</f>
        <v>1.1428571428571428</v>
      </c>
      <c r="V33" s="3">
        <f>P31/V31</f>
        <v>1.2307692307692308</v>
      </c>
      <c r="W33" s="3">
        <f>P31/W31</f>
        <v>1.2307692307692308</v>
      </c>
      <c r="X33" s="3">
        <f>P31/X31</f>
        <v>1</v>
      </c>
      <c r="Y33" s="3">
        <f>P31/Y31</f>
        <v>1.3333333333333333</v>
      </c>
      <c r="Z33" s="3">
        <f>P31/Z31</f>
        <v>0.94117647058823528</v>
      </c>
    </row>
    <row r="34" spans="2:26" x14ac:dyDescent="0.3">
      <c r="B34" s="3" t="s">
        <v>16</v>
      </c>
      <c r="C34" s="3">
        <f>C31</f>
        <v>15.4</v>
      </c>
      <c r="D34" s="3">
        <f>C32/D32</f>
        <v>2</v>
      </c>
      <c r="E34" s="3">
        <f>C32/E32</f>
        <v>3</v>
      </c>
      <c r="F34" s="3">
        <f>C32/F32</f>
        <v>4</v>
      </c>
      <c r="G34" s="3">
        <f>C32/G32</f>
        <v>5</v>
      </c>
      <c r="H34" s="3">
        <f>C32/H32</f>
        <v>6</v>
      </c>
      <c r="I34" s="3">
        <f>C32/I32</f>
        <v>7</v>
      </c>
      <c r="J34" s="3">
        <f>C32/J32</f>
        <v>8</v>
      </c>
      <c r="K34" s="3">
        <f>C32/K32</f>
        <v>9</v>
      </c>
      <c r="L34" s="3">
        <f>C32/L32</f>
        <v>10</v>
      </c>
      <c r="M34" s="12">
        <f>C32/M32</f>
        <v>100</v>
      </c>
      <c r="N34" s="14"/>
      <c r="O34" s="13" t="s">
        <v>16</v>
      </c>
      <c r="P34" s="3">
        <f>P31</f>
        <v>16</v>
      </c>
      <c r="Q34" s="3">
        <f>P32/Q32</f>
        <v>2</v>
      </c>
      <c r="R34" s="3">
        <f>P32/R32</f>
        <v>3</v>
      </c>
      <c r="S34" s="3">
        <f>P32/S32</f>
        <v>4</v>
      </c>
      <c r="T34" s="3">
        <f>P32/T32</f>
        <v>5</v>
      </c>
      <c r="U34" s="3">
        <f>P32/U32</f>
        <v>6</v>
      </c>
      <c r="V34" s="3">
        <f>P32/V32</f>
        <v>7</v>
      </c>
      <c r="W34" s="3">
        <f>P32/W32</f>
        <v>8</v>
      </c>
      <c r="X34" s="3">
        <f>P32/X32</f>
        <v>9</v>
      </c>
      <c r="Y34" s="3">
        <f>P32/Y32</f>
        <v>10</v>
      </c>
      <c r="Z34" s="3">
        <f>P32/Z32</f>
        <v>100</v>
      </c>
    </row>
    <row r="35" spans="2:26" x14ac:dyDescent="0.3">
      <c r="B35" s="6" t="s">
        <v>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14"/>
      <c r="O35" s="9" t="s">
        <v>2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2:26" x14ac:dyDescent="0.3">
      <c r="B36" s="3" t="s">
        <v>5</v>
      </c>
      <c r="C36" s="3">
        <v>1</v>
      </c>
      <c r="D36" s="3">
        <v>2</v>
      </c>
      <c r="E36" s="3">
        <v>3</v>
      </c>
      <c r="F36" s="3">
        <v>4</v>
      </c>
      <c r="G36" s="3">
        <v>5</v>
      </c>
      <c r="H36" s="3">
        <v>6</v>
      </c>
      <c r="I36" s="3">
        <v>7</v>
      </c>
      <c r="J36" s="3">
        <v>8</v>
      </c>
      <c r="K36" s="3">
        <v>9</v>
      </c>
      <c r="L36" s="3">
        <v>10</v>
      </c>
      <c r="M36" s="12">
        <v>100</v>
      </c>
      <c r="N36" s="14"/>
      <c r="O36" s="13" t="s">
        <v>5</v>
      </c>
      <c r="P36" s="3">
        <v>1</v>
      </c>
      <c r="Q36" s="3">
        <v>2</v>
      </c>
      <c r="R36" s="3">
        <v>3</v>
      </c>
      <c r="S36" s="3">
        <v>4</v>
      </c>
      <c r="T36" s="3">
        <v>5</v>
      </c>
      <c r="U36" s="3">
        <v>6</v>
      </c>
      <c r="V36" s="3">
        <v>7</v>
      </c>
      <c r="W36" s="3">
        <v>8</v>
      </c>
      <c r="X36" s="3">
        <v>9</v>
      </c>
      <c r="Y36" s="3">
        <v>10</v>
      </c>
      <c r="Z36" s="3">
        <v>100</v>
      </c>
    </row>
    <row r="37" spans="2:26" x14ac:dyDescent="0.3">
      <c r="B37" s="3" t="s">
        <v>7</v>
      </c>
      <c r="C37" s="3">
        <v>3</v>
      </c>
      <c r="D37" s="3">
        <v>1</v>
      </c>
      <c r="E37" s="3">
        <v>1</v>
      </c>
      <c r="F37" s="3">
        <v>1</v>
      </c>
      <c r="G37" s="3">
        <v>1</v>
      </c>
      <c r="H37" s="3">
        <v>0.8</v>
      </c>
      <c r="I37" s="3">
        <v>1</v>
      </c>
      <c r="J37" s="3">
        <v>1.4</v>
      </c>
      <c r="K37" s="3">
        <v>1.2</v>
      </c>
      <c r="L37" s="3">
        <v>1.4</v>
      </c>
      <c r="M37" s="12">
        <v>10.199999999999999</v>
      </c>
      <c r="N37" s="14"/>
      <c r="O37" s="13" t="s">
        <v>7</v>
      </c>
      <c r="P37" s="3">
        <v>3</v>
      </c>
      <c r="Q37" s="3">
        <v>3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5</v>
      </c>
    </row>
    <row r="38" spans="2:26" x14ac:dyDescent="0.3">
      <c r="B38" s="3" t="s">
        <v>8</v>
      </c>
      <c r="C38" s="3">
        <f>C37</f>
        <v>3</v>
      </c>
      <c r="D38" s="3">
        <f>C38/2</f>
        <v>1.5</v>
      </c>
      <c r="E38" s="3">
        <f>C38/3</f>
        <v>1</v>
      </c>
      <c r="F38" s="3">
        <f>C38/4</f>
        <v>0.75</v>
      </c>
      <c r="G38" s="3">
        <f>C38/5</f>
        <v>0.6</v>
      </c>
      <c r="H38" s="3">
        <f>C38/6</f>
        <v>0.5</v>
      </c>
      <c r="I38" s="3">
        <f>C38/7</f>
        <v>0.42857142857142855</v>
      </c>
      <c r="J38" s="3">
        <f>C38/8</f>
        <v>0.375</v>
      </c>
      <c r="K38" s="3">
        <f>C38/9</f>
        <v>0.33333333333333331</v>
      </c>
      <c r="L38" s="3">
        <f>C38/10</f>
        <v>0.3</v>
      </c>
      <c r="M38" s="12">
        <f>C38/100</f>
        <v>0.03</v>
      </c>
      <c r="N38" s="14"/>
      <c r="O38" s="13" t="s">
        <v>8</v>
      </c>
      <c r="P38" s="3">
        <f>P37</f>
        <v>3</v>
      </c>
      <c r="Q38" s="3">
        <f>P38/2</f>
        <v>1.5</v>
      </c>
      <c r="R38" s="3">
        <f>P38/3</f>
        <v>1</v>
      </c>
      <c r="S38" s="3">
        <f>P38/4</f>
        <v>0.75</v>
      </c>
      <c r="T38" s="3">
        <f>P38/5</f>
        <v>0.6</v>
      </c>
      <c r="U38" s="3">
        <f>P38/6</f>
        <v>0.5</v>
      </c>
      <c r="V38" s="3">
        <f>P38/7</f>
        <v>0.42857142857142855</v>
      </c>
      <c r="W38" s="3">
        <f>P38/8</f>
        <v>0.375</v>
      </c>
      <c r="X38" s="3">
        <f>P38/9</f>
        <v>0.33333333333333331</v>
      </c>
      <c r="Y38" s="3">
        <f>P38/10</f>
        <v>0.3</v>
      </c>
      <c r="Z38" s="3">
        <f>P38/100</f>
        <v>0.03</v>
      </c>
    </row>
    <row r="39" spans="2:26" x14ac:dyDescent="0.3">
      <c r="B39" s="3" t="s">
        <v>15</v>
      </c>
      <c r="C39" s="3">
        <f>C37</f>
        <v>3</v>
      </c>
      <c r="D39" s="3">
        <f>C37/D37</f>
        <v>3</v>
      </c>
      <c r="E39" s="3">
        <f>C37/E37</f>
        <v>3</v>
      </c>
      <c r="F39" s="3">
        <f>C37/F37</f>
        <v>3</v>
      </c>
      <c r="G39" s="3">
        <f>C37/G37</f>
        <v>3</v>
      </c>
      <c r="H39" s="3">
        <f>C37/H37</f>
        <v>3.75</v>
      </c>
      <c r="I39" s="3">
        <f>C37/I37</f>
        <v>3</v>
      </c>
      <c r="J39" s="3">
        <f>C37/J37</f>
        <v>2.1428571428571428</v>
      </c>
      <c r="K39" s="3">
        <f>C37/K37</f>
        <v>2.5</v>
      </c>
      <c r="L39" s="3">
        <f>C37/L37</f>
        <v>2.1428571428571428</v>
      </c>
      <c r="M39" s="12">
        <f>C37/M37</f>
        <v>0.29411764705882354</v>
      </c>
      <c r="N39" s="14"/>
      <c r="O39" s="13" t="s">
        <v>15</v>
      </c>
      <c r="P39" s="3">
        <f>P37</f>
        <v>3</v>
      </c>
      <c r="Q39" s="3">
        <f>P37/Q37</f>
        <v>1</v>
      </c>
      <c r="R39" s="3">
        <f>P37/R37</f>
        <v>3</v>
      </c>
      <c r="S39" s="3">
        <f>P37/S37</f>
        <v>3</v>
      </c>
      <c r="T39" s="3">
        <f>P37/T37</f>
        <v>3</v>
      </c>
      <c r="U39" s="3">
        <f>P37/U37</f>
        <v>3</v>
      </c>
      <c r="V39" s="3">
        <f>P37/V37</f>
        <v>3</v>
      </c>
      <c r="W39" s="3">
        <f>P37/W37</f>
        <v>3</v>
      </c>
      <c r="X39" s="3">
        <f>P37/X37</f>
        <v>3</v>
      </c>
      <c r="Y39" s="3">
        <f>P37/Y37</f>
        <v>3</v>
      </c>
      <c r="Z39" s="3">
        <f>P37/Z37</f>
        <v>0.6</v>
      </c>
    </row>
    <row r="40" spans="2:26" x14ac:dyDescent="0.3">
      <c r="B40" s="3" t="s">
        <v>16</v>
      </c>
      <c r="C40" s="3">
        <f>C37</f>
        <v>3</v>
      </c>
      <c r="D40" s="3">
        <f>C38/D38</f>
        <v>2</v>
      </c>
      <c r="E40" s="3">
        <f>C38/E38</f>
        <v>3</v>
      </c>
      <c r="F40" s="3">
        <f>C38/F38</f>
        <v>4</v>
      </c>
      <c r="G40" s="3">
        <f>C38/G38</f>
        <v>5</v>
      </c>
      <c r="H40" s="3">
        <f>C38/H38</f>
        <v>6</v>
      </c>
      <c r="I40" s="3">
        <f>C38/I38</f>
        <v>7</v>
      </c>
      <c r="J40" s="3">
        <f>C38/J38</f>
        <v>8</v>
      </c>
      <c r="K40" s="3">
        <f>C38/K38</f>
        <v>9</v>
      </c>
      <c r="L40" s="3">
        <f>C38/L38</f>
        <v>10</v>
      </c>
      <c r="M40" s="12">
        <f>C38/M38</f>
        <v>100</v>
      </c>
      <c r="N40" s="14"/>
      <c r="O40" s="13" t="s">
        <v>16</v>
      </c>
      <c r="P40" s="3">
        <f>P37</f>
        <v>3</v>
      </c>
      <c r="Q40" s="3">
        <f>P38/Q38</f>
        <v>2</v>
      </c>
      <c r="R40" s="3">
        <f>P38/R38</f>
        <v>3</v>
      </c>
      <c r="S40" s="3">
        <f>P38/S38</f>
        <v>4</v>
      </c>
      <c r="T40" s="3">
        <f>P38/T38</f>
        <v>5</v>
      </c>
      <c r="U40" s="3">
        <f>P38/U38</f>
        <v>6</v>
      </c>
      <c r="V40" s="3">
        <f>P38/V38</f>
        <v>7</v>
      </c>
      <c r="W40" s="3">
        <f>P38/W38</f>
        <v>8</v>
      </c>
      <c r="X40" s="3">
        <f>P38/X38</f>
        <v>9</v>
      </c>
      <c r="Y40" s="3">
        <f>P38/Y38</f>
        <v>10</v>
      </c>
      <c r="Z40" s="3">
        <f>P38/Z38</f>
        <v>100</v>
      </c>
    </row>
    <row r="41" spans="2:26" x14ac:dyDescent="0.3">
      <c r="B41" s="6" t="s">
        <v>3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14"/>
      <c r="O41" s="9" t="s">
        <v>3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2:26" x14ac:dyDescent="0.3">
      <c r="B42" s="3" t="s">
        <v>5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>
        <v>7</v>
      </c>
      <c r="J42" s="3">
        <v>8</v>
      </c>
      <c r="K42" s="3">
        <v>9</v>
      </c>
      <c r="L42" s="3">
        <v>10</v>
      </c>
      <c r="M42" s="12">
        <v>100</v>
      </c>
      <c r="N42" s="14"/>
      <c r="O42" s="13" t="s">
        <v>5</v>
      </c>
      <c r="P42" s="3">
        <v>1</v>
      </c>
      <c r="Q42" s="3">
        <v>2</v>
      </c>
      <c r="R42" s="3">
        <v>3</v>
      </c>
      <c r="S42" s="3">
        <v>4</v>
      </c>
      <c r="T42" s="3">
        <v>5</v>
      </c>
      <c r="U42" s="3">
        <v>6</v>
      </c>
      <c r="V42" s="3">
        <v>7</v>
      </c>
      <c r="W42" s="3">
        <v>8</v>
      </c>
      <c r="X42" s="3">
        <v>9</v>
      </c>
      <c r="Y42" s="3">
        <v>10</v>
      </c>
      <c r="Z42" s="3">
        <v>100</v>
      </c>
    </row>
    <row r="43" spans="2:26" x14ac:dyDescent="0.3">
      <c r="B43" s="3" t="s">
        <v>7</v>
      </c>
      <c r="C43" s="3">
        <v>1</v>
      </c>
      <c r="D43" s="3">
        <v>0.4</v>
      </c>
      <c r="E43" s="3">
        <v>1</v>
      </c>
      <c r="F43" s="3">
        <v>0.8</v>
      </c>
      <c r="G43" s="3">
        <v>1</v>
      </c>
      <c r="H43" s="3">
        <v>0.8</v>
      </c>
      <c r="I43" s="3">
        <v>1</v>
      </c>
      <c r="J43" s="3">
        <v>1.4</v>
      </c>
      <c r="K43" s="3">
        <v>1.2</v>
      </c>
      <c r="L43" s="3">
        <v>1.8</v>
      </c>
      <c r="M43" s="12">
        <v>11</v>
      </c>
      <c r="N43" s="14"/>
      <c r="O43" s="13" t="s">
        <v>7</v>
      </c>
      <c r="P43" s="3">
        <v>4</v>
      </c>
      <c r="Q43" s="3">
        <v>4</v>
      </c>
      <c r="R43" s="3">
        <v>1</v>
      </c>
      <c r="S43" s="3">
        <v>1</v>
      </c>
      <c r="T43" s="3">
        <v>1</v>
      </c>
      <c r="U43" s="3">
        <v>1</v>
      </c>
      <c r="V43" s="3">
        <v>2</v>
      </c>
      <c r="W43" s="3">
        <v>1</v>
      </c>
      <c r="X43" s="3">
        <v>1</v>
      </c>
      <c r="Y43" s="3">
        <v>2</v>
      </c>
      <c r="Z43" s="3">
        <v>39</v>
      </c>
    </row>
    <row r="44" spans="2:26" x14ac:dyDescent="0.3">
      <c r="B44" s="3" t="s">
        <v>8</v>
      </c>
      <c r="C44" s="3">
        <f>C43</f>
        <v>1</v>
      </c>
      <c r="D44" s="3">
        <f>C44/2</f>
        <v>0.5</v>
      </c>
      <c r="E44" s="3">
        <f>C44/3</f>
        <v>0.33333333333333331</v>
      </c>
      <c r="F44" s="3">
        <f>C44/4</f>
        <v>0.25</v>
      </c>
      <c r="G44" s="3">
        <f>C44/5</f>
        <v>0.2</v>
      </c>
      <c r="H44" s="3">
        <f>C44/6</f>
        <v>0.16666666666666666</v>
      </c>
      <c r="I44" s="3">
        <f>C44/7</f>
        <v>0.14285714285714285</v>
      </c>
      <c r="J44" s="3">
        <f>C44/8</f>
        <v>0.125</v>
      </c>
      <c r="K44" s="3">
        <f>C44/9</f>
        <v>0.1111111111111111</v>
      </c>
      <c r="L44" s="3">
        <f>C44/10</f>
        <v>0.1</v>
      </c>
      <c r="M44" s="12">
        <f>C44/100</f>
        <v>0.01</v>
      </c>
      <c r="N44" s="15"/>
      <c r="O44" s="13" t="s">
        <v>8</v>
      </c>
      <c r="P44" s="3">
        <f>P43</f>
        <v>4</v>
      </c>
      <c r="Q44" s="3">
        <f>P44/2</f>
        <v>2</v>
      </c>
      <c r="R44" s="3">
        <f>P44/3</f>
        <v>1.3333333333333333</v>
      </c>
      <c r="S44" s="3">
        <f>P44/4</f>
        <v>1</v>
      </c>
      <c r="T44" s="3">
        <f>P44/5</f>
        <v>0.8</v>
      </c>
      <c r="U44" s="3">
        <f>P44/6</f>
        <v>0.66666666666666663</v>
      </c>
      <c r="V44" s="3">
        <f>P44/7</f>
        <v>0.5714285714285714</v>
      </c>
      <c r="W44" s="3">
        <f>P44/8</f>
        <v>0.5</v>
      </c>
      <c r="X44" s="3">
        <f>P44/9</f>
        <v>0.44444444444444442</v>
      </c>
      <c r="Y44" s="3">
        <f>P44/10</f>
        <v>0.4</v>
      </c>
      <c r="Z44" s="3">
        <f>P44/100</f>
        <v>0.04</v>
      </c>
    </row>
    <row r="45" spans="2:26" x14ac:dyDescent="0.3">
      <c r="B45" s="3" t="s">
        <v>15</v>
      </c>
      <c r="C45" s="3">
        <f>C43</f>
        <v>1</v>
      </c>
      <c r="D45" s="3">
        <f>C43/D43</f>
        <v>2.5</v>
      </c>
      <c r="E45" s="3">
        <f>C43/E43</f>
        <v>1</v>
      </c>
      <c r="F45" s="3">
        <f>C43/F43</f>
        <v>1.25</v>
      </c>
      <c r="G45" s="3">
        <f>C43/G43</f>
        <v>1</v>
      </c>
      <c r="H45" s="3">
        <f>C43/H43</f>
        <v>1.25</v>
      </c>
      <c r="I45" s="3">
        <f>C43/I43</f>
        <v>1</v>
      </c>
      <c r="J45" s="3">
        <f>C43/J43</f>
        <v>0.7142857142857143</v>
      </c>
      <c r="K45" s="3">
        <f>C43/K43</f>
        <v>0.83333333333333337</v>
      </c>
      <c r="L45" s="3">
        <f>C43/L43</f>
        <v>0.55555555555555558</v>
      </c>
      <c r="M45" s="12">
        <f>C43/M43</f>
        <v>9.0909090909090912E-2</v>
      </c>
      <c r="N45" s="15"/>
      <c r="O45" s="13" t="s">
        <v>15</v>
      </c>
      <c r="P45" s="3">
        <f>P43</f>
        <v>4</v>
      </c>
      <c r="Q45" s="3">
        <f>P43/Q43</f>
        <v>1</v>
      </c>
      <c r="R45" s="3">
        <f>P43/R43</f>
        <v>4</v>
      </c>
      <c r="S45" s="3">
        <f>P43/S43</f>
        <v>4</v>
      </c>
      <c r="T45" s="3">
        <f>P43/T43</f>
        <v>4</v>
      </c>
      <c r="U45" s="3">
        <f>P43/U43</f>
        <v>4</v>
      </c>
      <c r="V45" s="3">
        <f>P43/V43</f>
        <v>2</v>
      </c>
      <c r="W45" s="3">
        <f>P43/W43</f>
        <v>4</v>
      </c>
      <c r="X45" s="3">
        <f>P43/X43</f>
        <v>4</v>
      </c>
      <c r="Y45" s="3">
        <f>P43/Y43</f>
        <v>2</v>
      </c>
      <c r="Z45" s="3">
        <f>P43/Z43</f>
        <v>0.10256410256410256</v>
      </c>
    </row>
    <row r="46" spans="2:26" x14ac:dyDescent="0.3">
      <c r="B46" s="3" t="s">
        <v>16</v>
      </c>
      <c r="C46" s="3">
        <f>C43</f>
        <v>1</v>
      </c>
      <c r="D46" s="3">
        <f>C44/D44</f>
        <v>2</v>
      </c>
      <c r="E46" s="3">
        <f>C44/E44</f>
        <v>3</v>
      </c>
      <c r="F46" s="3">
        <f>C44/F44</f>
        <v>4</v>
      </c>
      <c r="G46" s="3">
        <f>C44/G44</f>
        <v>5</v>
      </c>
      <c r="H46" s="3">
        <f>C44/H44</f>
        <v>6</v>
      </c>
      <c r="I46" s="3">
        <f>C44/I44</f>
        <v>7</v>
      </c>
      <c r="J46" s="3">
        <f>C44/J44</f>
        <v>8</v>
      </c>
      <c r="K46" s="3">
        <f>C44/K44</f>
        <v>9</v>
      </c>
      <c r="L46" s="3">
        <f>C44/L44</f>
        <v>10</v>
      </c>
      <c r="M46" s="12">
        <f>C44/M44</f>
        <v>100</v>
      </c>
      <c r="N46" s="15"/>
      <c r="O46" s="13" t="s">
        <v>16</v>
      </c>
      <c r="P46" s="3">
        <f>P43</f>
        <v>4</v>
      </c>
      <c r="Q46" s="3">
        <f>P44/Q44</f>
        <v>2</v>
      </c>
      <c r="R46" s="3">
        <f>P44/R44</f>
        <v>3</v>
      </c>
      <c r="S46" s="3">
        <f>P44/S44</f>
        <v>4</v>
      </c>
      <c r="T46" s="3">
        <f>P44/T44</f>
        <v>5</v>
      </c>
      <c r="U46" s="3">
        <f>P44/U44</f>
        <v>6</v>
      </c>
      <c r="V46" s="3">
        <f>P44/V44</f>
        <v>7</v>
      </c>
      <c r="W46" s="3">
        <f>P44/W44</f>
        <v>8</v>
      </c>
      <c r="X46" s="3">
        <f>P44/X44</f>
        <v>9</v>
      </c>
      <c r="Y46" s="3">
        <f>P44/Y44</f>
        <v>10</v>
      </c>
      <c r="Z46" s="3">
        <f>P44/Z44</f>
        <v>100</v>
      </c>
    </row>
    <row r="47" spans="2:26" x14ac:dyDescent="0.3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2:26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26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O49" s="6" t="s">
        <v>18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2:26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O50" s="3" t="s">
        <v>5</v>
      </c>
      <c r="P50" s="3">
        <v>1</v>
      </c>
      <c r="Q50" s="3">
        <v>2</v>
      </c>
      <c r="R50" s="3">
        <v>3</v>
      </c>
      <c r="S50" s="3">
        <v>4</v>
      </c>
      <c r="T50" s="3">
        <v>5</v>
      </c>
      <c r="U50" s="3">
        <v>6</v>
      </c>
      <c r="V50" s="3">
        <v>7</v>
      </c>
      <c r="W50" s="3">
        <v>8</v>
      </c>
      <c r="X50" s="3">
        <v>9</v>
      </c>
      <c r="Y50" s="3">
        <v>10</v>
      </c>
      <c r="Z50" s="3">
        <v>100</v>
      </c>
    </row>
    <row r="51" spans="2:26" x14ac:dyDescent="0.3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O51" s="3" t="s">
        <v>7</v>
      </c>
      <c r="P51" s="3">
        <v>51281</v>
      </c>
      <c r="Q51" s="3">
        <v>77803</v>
      </c>
      <c r="R51" s="3">
        <v>84078</v>
      </c>
      <c r="S51" s="3">
        <v>85890</v>
      </c>
      <c r="T51" s="3">
        <v>78614</v>
      </c>
      <c r="U51" s="3">
        <v>76761</v>
      </c>
      <c r="V51" s="3">
        <v>75055</v>
      </c>
      <c r="W51" s="3">
        <v>74462</v>
      </c>
      <c r="X51" s="3">
        <v>76789</v>
      </c>
      <c r="Y51" s="3">
        <v>75792</v>
      </c>
      <c r="Z51" s="3">
        <v>80380</v>
      </c>
    </row>
    <row r="52" spans="2:26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O52" s="3" t="s">
        <v>8</v>
      </c>
      <c r="P52" s="3">
        <f>P51</f>
        <v>51281</v>
      </c>
      <c r="Q52" s="3">
        <f>P52/2</f>
        <v>25640.5</v>
      </c>
      <c r="R52" s="3">
        <f>P52/3</f>
        <v>17093.666666666668</v>
      </c>
      <c r="S52" s="3">
        <f>P52/4</f>
        <v>12820.25</v>
      </c>
      <c r="T52" s="3">
        <f>P52/5</f>
        <v>10256.200000000001</v>
      </c>
      <c r="U52" s="3">
        <f>P52/6</f>
        <v>8546.8333333333339</v>
      </c>
      <c r="V52" s="3">
        <f>P52/7</f>
        <v>7325.8571428571431</v>
      </c>
      <c r="W52" s="3">
        <f>P52/8</f>
        <v>6410.125</v>
      </c>
      <c r="X52" s="3">
        <f>P52/9</f>
        <v>5697.8888888888887</v>
      </c>
      <c r="Y52" s="3">
        <f>P52/10</f>
        <v>5128.1000000000004</v>
      </c>
      <c r="Z52" s="3">
        <f>P52/100</f>
        <v>512.80999999999995</v>
      </c>
    </row>
    <row r="53" spans="2:26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O53" s="3" t="s">
        <v>15</v>
      </c>
      <c r="P53" s="3">
        <f>P51</f>
        <v>51281</v>
      </c>
      <c r="Q53" s="3">
        <f>P51/Q51</f>
        <v>0.65911340179684585</v>
      </c>
      <c r="R53" s="3">
        <f>P51/R51</f>
        <v>0.609921739337282</v>
      </c>
      <c r="S53" s="3">
        <f>P51/S51</f>
        <v>0.59705437187099775</v>
      </c>
      <c r="T53" s="3">
        <f>P51/T51</f>
        <v>0.65231383723000991</v>
      </c>
      <c r="U53" s="3">
        <f>P51/U51</f>
        <v>0.66806060369197895</v>
      </c>
      <c r="V53" s="3">
        <f>P51/V51</f>
        <v>0.68324561987875554</v>
      </c>
      <c r="W53" s="3">
        <f>P51/W51</f>
        <v>0.68868684698235338</v>
      </c>
      <c r="X53" s="3">
        <f>P51/X51</f>
        <v>0.66781700503978436</v>
      </c>
      <c r="Y53" s="3">
        <f>P51/Y51</f>
        <v>0.67660175216381679</v>
      </c>
      <c r="Z53" s="3">
        <f>P51/Z51</f>
        <v>0.63798208509579502</v>
      </c>
    </row>
    <row r="54" spans="2:26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O54" s="3" t="s">
        <v>16</v>
      </c>
      <c r="P54" s="3">
        <f>P51</f>
        <v>51281</v>
      </c>
      <c r="Q54" s="3">
        <f>P52/Q52</f>
        <v>2</v>
      </c>
      <c r="R54" s="3">
        <f>P52/R52</f>
        <v>3</v>
      </c>
      <c r="S54" s="3">
        <f>P52/S52</f>
        <v>4</v>
      </c>
      <c r="T54" s="3">
        <f>P52/T52</f>
        <v>5</v>
      </c>
      <c r="U54" s="3">
        <f>P52/U52</f>
        <v>6</v>
      </c>
      <c r="V54" s="3">
        <f>P52/V52</f>
        <v>7</v>
      </c>
      <c r="W54" s="3">
        <f>P52/W52</f>
        <v>8</v>
      </c>
      <c r="X54" s="3">
        <f>P52/X52</f>
        <v>9</v>
      </c>
      <c r="Y54" s="3">
        <f>P52/Y52</f>
        <v>10</v>
      </c>
      <c r="Z54" s="3">
        <f>P52/Z52</f>
        <v>100.00000000000001</v>
      </c>
    </row>
    <row r="55" spans="2:26" x14ac:dyDescent="0.3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O55" s="6" t="s">
        <v>17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2:26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O56" s="3" t="s">
        <v>5</v>
      </c>
      <c r="P56" s="3">
        <v>1</v>
      </c>
      <c r="Q56" s="3">
        <v>2</v>
      </c>
      <c r="R56" s="3">
        <v>3</v>
      </c>
      <c r="S56" s="3">
        <v>4</v>
      </c>
      <c r="T56" s="3">
        <v>5</v>
      </c>
      <c r="U56" s="3">
        <v>6</v>
      </c>
      <c r="V56" s="3">
        <v>7</v>
      </c>
      <c r="W56" s="3">
        <v>8</v>
      </c>
      <c r="X56" s="3">
        <v>9</v>
      </c>
      <c r="Y56" s="3">
        <v>10</v>
      </c>
      <c r="Z56" s="3">
        <v>100</v>
      </c>
    </row>
    <row r="57" spans="2:26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O57" s="3" t="s">
        <v>7</v>
      </c>
      <c r="P57" s="3">
        <v>174</v>
      </c>
      <c r="Q57" s="3">
        <v>238</v>
      </c>
      <c r="R57" s="3">
        <v>211</v>
      </c>
      <c r="S57" s="3">
        <v>227</v>
      </c>
      <c r="T57" s="3">
        <v>223</v>
      </c>
      <c r="U57" s="3">
        <v>229</v>
      </c>
      <c r="V57" s="3">
        <v>245</v>
      </c>
      <c r="W57" s="3">
        <v>221</v>
      </c>
      <c r="X57" s="3">
        <v>222</v>
      </c>
      <c r="Y57" s="3">
        <v>250</v>
      </c>
      <c r="Z57" s="3">
        <v>261</v>
      </c>
    </row>
    <row r="58" spans="2:26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O58" s="3" t="s">
        <v>8</v>
      </c>
      <c r="P58" s="3">
        <f>P57</f>
        <v>174</v>
      </c>
      <c r="Q58" s="3">
        <f>P58/2</f>
        <v>87</v>
      </c>
      <c r="R58" s="3">
        <f>P58/3</f>
        <v>58</v>
      </c>
      <c r="S58" s="3">
        <f>P58/4</f>
        <v>43.5</v>
      </c>
      <c r="T58" s="3">
        <f>P58/5</f>
        <v>34.799999999999997</v>
      </c>
      <c r="U58" s="3">
        <f>P58/6</f>
        <v>29</v>
      </c>
      <c r="V58" s="3">
        <f>P58/7</f>
        <v>24.857142857142858</v>
      </c>
      <c r="W58" s="3">
        <f>P58/8</f>
        <v>21.75</v>
      </c>
      <c r="X58" s="3">
        <f>P58/9</f>
        <v>19.333333333333332</v>
      </c>
      <c r="Y58" s="3">
        <f>P58/10</f>
        <v>17.399999999999999</v>
      </c>
      <c r="Z58" s="3">
        <f>P58/100</f>
        <v>1.74</v>
      </c>
    </row>
    <row r="59" spans="2:26" x14ac:dyDescent="0.3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O59" s="3" t="s">
        <v>15</v>
      </c>
      <c r="P59" s="3">
        <f>P57</f>
        <v>174</v>
      </c>
      <c r="Q59" s="3">
        <f>P57/Q57</f>
        <v>0.73109243697478987</v>
      </c>
      <c r="R59" s="3">
        <f>P57/R57</f>
        <v>0.82464454976303314</v>
      </c>
      <c r="S59" s="3">
        <f>P57/S57</f>
        <v>0.76651982378854622</v>
      </c>
      <c r="T59" s="3">
        <f>P57/T57</f>
        <v>0.78026905829596416</v>
      </c>
      <c r="U59" s="3">
        <f>P57/U57</f>
        <v>0.75982532751091703</v>
      </c>
      <c r="V59" s="3">
        <f>P57/V57</f>
        <v>0.71020408163265303</v>
      </c>
      <c r="W59" s="3">
        <f>P57/W57</f>
        <v>0.78733031674208143</v>
      </c>
      <c r="X59" s="3">
        <f>P57/X57</f>
        <v>0.78378378378378377</v>
      </c>
      <c r="Y59" s="3">
        <f>P57/Y57</f>
        <v>0.69599999999999995</v>
      </c>
      <c r="Z59" s="3">
        <f>P57/Z57</f>
        <v>0.66666666666666663</v>
      </c>
    </row>
    <row r="60" spans="2:26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O60" s="3" t="s">
        <v>16</v>
      </c>
      <c r="P60" s="3">
        <f>P57</f>
        <v>174</v>
      </c>
      <c r="Q60" s="3">
        <f>P58/Q58</f>
        <v>2</v>
      </c>
      <c r="R60" s="3">
        <f>P58/R58</f>
        <v>3</v>
      </c>
      <c r="S60" s="3">
        <f>P58/S58</f>
        <v>4</v>
      </c>
      <c r="T60" s="3">
        <f>P58/T58</f>
        <v>5</v>
      </c>
      <c r="U60" s="3">
        <f>P58/U58</f>
        <v>6</v>
      </c>
      <c r="V60" s="3">
        <f>P58/V58</f>
        <v>7</v>
      </c>
      <c r="W60" s="3">
        <f>P58/W58</f>
        <v>8</v>
      </c>
      <c r="X60" s="3">
        <f>P58/X58</f>
        <v>9</v>
      </c>
      <c r="Y60" s="3">
        <f>P58/Y58</f>
        <v>10</v>
      </c>
      <c r="Z60" s="3">
        <f>P58/Z58</f>
        <v>100</v>
      </c>
    </row>
    <row r="61" spans="2:26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O61" s="7" t="s">
        <v>19</v>
      </c>
      <c r="P61" s="8"/>
      <c r="Q61" s="8"/>
      <c r="R61" s="8"/>
      <c r="S61" s="8"/>
      <c r="T61" s="8"/>
      <c r="U61" s="8"/>
      <c r="V61" s="8"/>
      <c r="W61" s="8"/>
      <c r="X61" s="8"/>
      <c r="Y61" s="8"/>
      <c r="Z61" s="9"/>
    </row>
    <row r="62" spans="2:26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O62" s="3" t="s">
        <v>5</v>
      </c>
      <c r="P62" s="3">
        <v>1</v>
      </c>
      <c r="Q62" s="3">
        <v>2</v>
      </c>
      <c r="R62" s="3">
        <v>3</v>
      </c>
      <c r="S62" s="3">
        <v>4</v>
      </c>
      <c r="T62" s="3">
        <v>5</v>
      </c>
      <c r="U62" s="3">
        <v>6</v>
      </c>
      <c r="V62" s="3">
        <v>7</v>
      </c>
      <c r="W62" s="3">
        <v>8</v>
      </c>
      <c r="X62" s="3">
        <v>9</v>
      </c>
      <c r="Y62" s="3">
        <v>10</v>
      </c>
      <c r="Z62" s="3">
        <v>100</v>
      </c>
    </row>
    <row r="63" spans="2:26" x14ac:dyDescent="0.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O63" s="3" t="s">
        <v>7</v>
      </c>
      <c r="P63" s="3">
        <v>6005</v>
      </c>
      <c r="Q63" s="3">
        <v>3234</v>
      </c>
      <c r="R63" s="3">
        <v>2712</v>
      </c>
      <c r="S63" s="3">
        <v>2668</v>
      </c>
      <c r="T63" s="3">
        <v>2620</v>
      </c>
      <c r="U63" s="3">
        <v>2623</v>
      </c>
      <c r="V63" s="3">
        <v>2563</v>
      </c>
      <c r="W63" s="3">
        <v>2442</v>
      </c>
      <c r="X63" s="3">
        <v>2601</v>
      </c>
      <c r="Y63" s="3">
        <v>2611</v>
      </c>
      <c r="Z63" s="3">
        <v>2508</v>
      </c>
    </row>
    <row r="64" spans="2:26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O64" s="3" t="s">
        <v>8</v>
      </c>
      <c r="P64" s="3">
        <f>P63</f>
        <v>6005</v>
      </c>
      <c r="Q64" s="3">
        <f>P64/2</f>
        <v>3002.5</v>
      </c>
      <c r="R64" s="3">
        <f>P64/3</f>
        <v>2001.6666666666667</v>
      </c>
      <c r="S64" s="3">
        <f>P64/4</f>
        <v>1501.25</v>
      </c>
      <c r="T64" s="3">
        <f>P64/5</f>
        <v>1201</v>
      </c>
      <c r="U64" s="3">
        <f>P64/6</f>
        <v>1000.8333333333334</v>
      </c>
      <c r="V64" s="3">
        <f>P64/7</f>
        <v>857.85714285714289</v>
      </c>
      <c r="W64" s="3">
        <f>P64/8</f>
        <v>750.625</v>
      </c>
      <c r="X64" s="3">
        <f>P64/9</f>
        <v>667.22222222222217</v>
      </c>
      <c r="Y64" s="3">
        <f>P64/10</f>
        <v>600.5</v>
      </c>
      <c r="Z64" s="3">
        <f>P64/100</f>
        <v>60.05</v>
      </c>
    </row>
    <row r="65" spans="2:26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O65" s="3" t="s">
        <v>15</v>
      </c>
      <c r="P65" s="3">
        <f>P63</f>
        <v>6005</v>
      </c>
      <c r="Q65" s="3">
        <f>P63/Q63</f>
        <v>1.8568336425479282</v>
      </c>
      <c r="R65" s="3">
        <f>P63/R63</f>
        <v>2.2142330383480826</v>
      </c>
      <c r="S65" s="3">
        <f>P63/S63</f>
        <v>2.2507496251874062</v>
      </c>
      <c r="T65" s="3">
        <f>P63/T63</f>
        <v>2.2919847328244276</v>
      </c>
      <c r="U65" s="3">
        <f>P63/U63</f>
        <v>2.2893633244376668</v>
      </c>
      <c r="V65" s="3">
        <f>P63/V63</f>
        <v>2.3429574717128365</v>
      </c>
      <c r="W65" s="3">
        <f>P63/W63</f>
        <v>2.4590499590499593</v>
      </c>
      <c r="X65" s="3">
        <f>P63/X63</f>
        <v>2.3087274125336408</v>
      </c>
      <c r="Y65" s="3">
        <f>P63/Y63</f>
        <v>2.2998851014936808</v>
      </c>
      <c r="Z65" s="3">
        <f>P63/Z63</f>
        <v>2.3943381180223287</v>
      </c>
    </row>
    <row r="66" spans="2:26" x14ac:dyDescent="0.3">
      <c r="O66" s="3" t="s">
        <v>16</v>
      </c>
      <c r="P66" s="3">
        <f>P63</f>
        <v>6005</v>
      </c>
      <c r="Q66" s="3">
        <f>P64/Q64</f>
        <v>2</v>
      </c>
      <c r="R66" s="3">
        <f>P64/R64</f>
        <v>3</v>
      </c>
      <c r="S66" s="3">
        <f>P64/S64</f>
        <v>4</v>
      </c>
      <c r="T66" s="3">
        <f>P64/T64</f>
        <v>5</v>
      </c>
      <c r="U66" s="3">
        <f>P64/U64</f>
        <v>6</v>
      </c>
      <c r="V66" s="3">
        <f>P64/V64</f>
        <v>7</v>
      </c>
      <c r="W66" s="3">
        <f>P64/W64</f>
        <v>8</v>
      </c>
      <c r="X66" s="3">
        <f>P64/X64</f>
        <v>9</v>
      </c>
      <c r="Y66" s="3">
        <f>P64/Y64</f>
        <v>10</v>
      </c>
      <c r="Z66" s="3">
        <f>P64/Z64</f>
        <v>100</v>
      </c>
    </row>
    <row r="67" spans="2:26" x14ac:dyDescent="0.3">
      <c r="O67" s="7" t="s">
        <v>20</v>
      </c>
      <c r="P67" s="8"/>
      <c r="Q67" s="8"/>
      <c r="R67" s="8"/>
      <c r="S67" s="8"/>
      <c r="T67" s="8"/>
      <c r="U67" s="8"/>
      <c r="V67" s="8"/>
      <c r="W67" s="8"/>
      <c r="X67" s="8"/>
      <c r="Y67" s="8"/>
      <c r="Z67" s="9"/>
    </row>
    <row r="68" spans="2:26" x14ac:dyDescent="0.3">
      <c r="O68" s="3" t="s">
        <v>5</v>
      </c>
      <c r="P68" s="3">
        <v>1</v>
      </c>
      <c r="Q68" s="3">
        <v>2</v>
      </c>
      <c r="R68" s="3">
        <v>3</v>
      </c>
      <c r="S68" s="3">
        <v>4</v>
      </c>
      <c r="T68" s="3">
        <v>5</v>
      </c>
      <c r="U68" s="3">
        <v>6</v>
      </c>
      <c r="V68" s="3">
        <v>7</v>
      </c>
      <c r="W68" s="3">
        <v>8</v>
      </c>
      <c r="X68" s="3">
        <v>9</v>
      </c>
      <c r="Y68" s="3">
        <v>10</v>
      </c>
      <c r="Z68" s="3">
        <v>100</v>
      </c>
    </row>
    <row r="69" spans="2:26" x14ac:dyDescent="0.3">
      <c r="O69" s="3" t="s">
        <v>7</v>
      </c>
      <c r="P69" s="3">
        <v>162</v>
      </c>
      <c r="Q69" s="3">
        <v>79</v>
      </c>
      <c r="R69" s="3">
        <v>45</v>
      </c>
      <c r="S69" s="3">
        <v>34</v>
      </c>
      <c r="T69" s="3">
        <v>26</v>
      </c>
      <c r="U69" s="3">
        <v>22</v>
      </c>
      <c r="V69" s="3">
        <v>21</v>
      </c>
      <c r="W69" s="3">
        <v>34</v>
      </c>
      <c r="X69" s="3">
        <v>30</v>
      </c>
      <c r="Y69" s="3">
        <v>28</v>
      </c>
      <c r="Z69" s="3">
        <v>40</v>
      </c>
    </row>
    <row r="70" spans="2:26" x14ac:dyDescent="0.3">
      <c r="O70" s="3" t="s">
        <v>8</v>
      </c>
      <c r="P70" s="3">
        <f>P69</f>
        <v>162</v>
      </c>
      <c r="Q70" s="3">
        <f>P70/2</f>
        <v>81</v>
      </c>
      <c r="R70" s="3">
        <f>P70/3</f>
        <v>54</v>
      </c>
      <c r="S70" s="3">
        <f>P70/4</f>
        <v>40.5</v>
      </c>
      <c r="T70" s="3">
        <f>P70/5</f>
        <v>32.4</v>
      </c>
      <c r="U70" s="3">
        <f>P70/6</f>
        <v>27</v>
      </c>
      <c r="V70" s="3">
        <f>P70/7</f>
        <v>23.142857142857142</v>
      </c>
      <c r="W70" s="3">
        <f>P70/8</f>
        <v>20.25</v>
      </c>
      <c r="X70" s="3">
        <f>P70/9</f>
        <v>18</v>
      </c>
      <c r="Y70" s="3">
        <f>P70/10</f>
        <v>16.2</v>
      </c>
      <c r="Z70" s="3">
        <f>P70/100</f>
        <v>1.62</v>
      </c>
    </row>
    <row r="71" spans="2:26" x14ac:dyDescent="0.3">
      <c r="O71" s="3" t="s">
        <v>15</v>
      </c>
      <c r="P71" s="3">
        <f>P69</f>
        <v>162</v>
      </c>
      <c r="Q71" s="3">
        <f>P69/Q69</f>
        <v>2.0506329113924049</v>
      </c>
      <c r="R71" s="3">
        <f>P69/R69</f>
        <v>3.6</v>
      </c>
      <c r="S71" s="3">
        <f>P69/S69</f>
        <v>4.7647058823529411</v>
      </c>
      <c r="T71" s="3">
        <f>P69/T69</f>
        <v>6.2307692307692308</v>
      </c>
      <c r="U71" s="3">
        <f>P69/U69</f>
        <v>7.3636363636363633</v>
      </c>
      <c r="V71" s="3">
        <f>P69/V69</f>
        <v>7.7142857142857144</v>
      </c>
      <c r="W71" s="3">
        <f>P69/W69</f>
        <v>4.7647058823529411</v>
      </c>
      <c r="X71" s="3">
        <f>P69/X69</f>
        <v>5.4</v>
      </c>
      <c r="Y71" s="3">
        <f>P69/Y69</f>
        <v>5.7857142857142856</v>
      </c>
      <c r="Z71" s="3">
        <f>P69/Z69</f>
        <v>4.05</v>
      </c>
    </row>
    <row r="72" spans="2:26" x14ac:dyDescent="0.3">
      <c r="O72" s="3" t="s">
        <v>16</v>
      </c>
      <c r="P72" s="3">
        <f>P69</f>
        <v>162</v>
      </c>
      <c r="Q72" s="3">
        <f>P70/Q70</f>
        <v>2</v>
      </c>
      <c r="R72" s="3">
        <f>P70/R70</f>
        <v>3</v>
      </c>
      <c r="S72" s="3">
        <f>P70/S70</f>
        <v>4</v>
      </c>
      <c r="T72" s="3">
        <f>P70/T70</f>
        <v>5</v>
      </c>
      <c r="U72" s="3">
        <f>P70/U70</f>
        <v>6</v>
      </c>
      <c r="V72" s="3">
        <f>P70/V70</f>
        <v>7</v>
      </c>
      <c r="W72" s="3">
        <f>P70/W70</f>
        <v>8</v>
      </c>
      <c r="X72" s="3">
        <f>P70/X70</f>
        <v>9</v>
      </c>
      <c r="Y72" s="3">
        <f>P70/Y70</f>
        <v>10</v>
      </c>
      <c r="Z72" s="3">
        <f>P70/Z70</f>
        <v>100</v>
      </c>
    </row>
    <row r="73" spans="2:26" x14ac:dyDescent="0.3">
      <c r="O73" s="7" t="s">
        <v>21</v>
      </c>
      <c r="P73" s="8"/>
      <c r="Q73" s="8"/>
      <c r="R73" s="8"/>
      <c r="S73" s="8"/>
      <c r="T73" s="8"/>
      <c r="U73" s="8"/>
      <c r="V73" s="8"/>
      <c r="W73" s="8"/>
      <c r="X73" s="8"/>
      <c r="Y73" s="8"/>
      <c r="Z73" s="9"/>
    </row>
    <row r="74" spans="2:26" x14ac:dyDescent="0.3">
      <c r="O74" s="3" t="s">
        <v>5</v>
      </c>
      <c r="P74" s="3">
        <v>1</v>
      </c>
      <c r="Q74" s="3">
        <v>2</v>
      </c>
      <c r="R74" s="3">
        <v>3</v>
      </c>
      <c r="S74" s="3">
        <v>4</v>
      </c>
      <c r="T74" s="3">
        <v>5</v>
      </c>
      <c r="U74" s="3">
        <v>6</v>
      </c>
      <c r="V74" s="3">
        <v>7</v>
      </c>
      <c r="W74" s="3">
        <v>8</v>
      </c>
      <c r="X74" s="3">
        <v>9</v>
      </c>
      <c r="Y74" s="3">
        <v>10</v>
      </c>
      <c r="Z74" s="3">
        <v>100</v>
      </c>
    </row>
    <row r="75" spans="2:26" x14ac:dyDescent="0.3">
      <c r="O75" s="3" t="s">
        <v>7</v>
      </c>
      <c r="P75" s="3">
        <v>15</v>
      </c>
      <c r="Q75" s="3">
        <v>1</v>
      </c>
      <c r="R75" s="3">
        <v>1</v>
      </c>
      <c r="S75" s="3">
        <v>1</v>
      </c>
      <c r="T75" s="3">
        <v>2</v>
      </c>
      <c r="U75" s="3">
        <v>1</v>
      </c>
      <c r="V75" s="3">
        <v>1</v>
      </c>
      <c r="W75" s="3">
        <v>2</v>
      </c>
      <c r="X75" s="3">
        <v>2</v>
      </c>
      <c r="Y75" s="3">
        <v>2</v>
      </c>
      <c r="Z75" s="3">
        <v>19</v>
      </c>
    </row>
    <row r="76" spans="2:26" x14ac:dyDescent="0.3">
      <c r="O76" s="3" t="s">
        <v>8</v>
      </c>
      <c r="P76" s="3">
        <f>P75</f>
        <v>15</v>
      </c>
      <c r="Q76" s="3">
        <f>P76/2</f>
        <v>7.5</v>
      </c>
      <c r="R76" s="3">
        <f>P76/3</f>
        <v>5</v>
      </c>
      <c r="S76" s="3">
        <f>P76/4</f>
        <v>3.75</v>
      </c>
      <c r="T76" s="3">
        <f>P76/5</f>
        <v>3</v>
      </c>
      <c r="U76" s="3">
        <f>P76/6</f>
        <v>2.5</v>
      </c>
      <c r="V76" s="3">
        <f>P76/7</f>
        <v>2.1428571428571428</v>
      </c>
      <c r="W76" s="3">
        <f>P76/8</f>
        <v>1.875</v>
      </c>
      <c r="X76" s="3">
        <f>P76/9</f>
        <v>1.6666666666666667</v>
      </c>
      <c r="Y76" s="3">
        <f>P76/10</f>
        <v>1.5</v>
      </c>
      <c r="Z76" s="3">
        <f>P76/100</f>
        <v>0.15</v>
      </c>
    </row>
    <row r="77" spans="2:26" x14ac:dyDescent="0.3">
      <c r="O77" s="3" t="s">
        <v>15</v>
      </c>
      <c r="P77" s="3">
        <f>P75</f>
        <v>15</v>
      </c>
      <c r="Q77" s="3">
        <f>P75/Q75</f>
        <v>15</v>
      </c>
      <c r="R77" s="3">
        <f>P75/R75</f>
        <v>15</v>
      </c>
      <c r="S77" s="3">
        <f>P75/S75</f>
        <v>15</v>
      </c>
      <c r="T77" s="3">
        <f>P75/T75</f>
        <v>7.5</v>
      </c>
      <c r="U77" s="3">
        <f>P75/U75</f>
        <v>15</v>
      </c>
      <c r="V77" s="3">
        <f>P75/V75</f>
        <v>15</v>
      </c>
      <c r="W77" s="3">
        <f>P75/W75</f>
        <v>7.5</v>
      </c>
      <c r="X77" s="3">
        <f>P75/X75</f>
        <v>7.5</v>
      </c>
      <c r="Y77" s="3">
        <f>P75/Y75</f>
        <v>7.5</v>
      </c>
      <c r="Z77" s="3">
        <f>P75/Z75</f>
        <v>0.78947368421052633</v>
      </c>
    </row>
    <row r="78" spans="2:26" x14ac:dyDescent="0.3">
      <c r="O78" s="3" t="s">
        <v>16</v>
      </c>
      <c r="P78" s="3">
        <f>P75</f>
        <v>15</v>
      </c>
      <c r="Q78" s="3">
        <f>P76/Q76</f>
        <v>2</v>
      </c>
      <c r="R78" s="3">
        <f>P76/R76</f>
        <v>3</v>
      </c>
      <c r="S78" s="3">
        <f>P76/S76</f>
        <v>4</v>
      </c>
      <c r="T78" s="3">
        <f>P76/T76</f>
        <v>5</v>
      </c>
      <c r="U78" s="3">
        <f>P76/U76</f>
        <v>6</v>
      </c>
      <c r="V78" s="3">
        <f>P76/V76</f>
        <v>7</v>
      </c>
      <c r="W78" s="3">
        <f>P76/W76</f>
        <v>8</v>
      </c>
      <c r="X78" s="3">
        <f>P76/X76</f>
        <v>9</v>
      </c>
      <c r="Y78" s="3">
        <f>P76/Y76</f>
        <v>10</v>
      </c>
      <c r="Z78" s="3">
        <f>P76/Z76</f>
        <v>100</v>
      </c>
    </row>
  </sheetData>
  <mergeCells count="15">
    <mergeCell ref="O61:Z61"/>
    <mergeCell ref="O67:Z67"/>
    <mergeCell ref="O73:Z73"/>
    <mergeCell ref="O49:Z49"/>
    <mergeCell ref="O55:Z55"/>
    <mergeCell ref="B35:M35"/>
    <mergeCell ref="B41:M41"/>
    <mergeCell ref="O17:Z17"/>
    <mergeCell ref="O23:Z23"/>
    <mergeCell ref="O29:Z29"/>
    <mergeCell ref="O35:Z35"/>
    <mergeCell ref="O41:Z41"/>
    <mergeCell ref="B17:M17"/>
    <mergeCell ref="B23:M23"/>
    <mergeCell ref="B29:M29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FC35-794E-4996-A554-03AF05C49533}">
  <dimension ref="B17:Z39"/>
  <sheetViews>
    <sheetView topLeftCell="B10" workbookViewId="0">
      <selection activeCell="M38" sqref="M38"/>
    </sheetView>
  </sheetViews>
  <sheetFormatPr defaultRowHeight="14.4" x14ac:dyDescent="0.3"/>
  <cols>
    <col min="2" max="2" width="8.77734375" customWidth="1"/>
    <col min="3" max="3" width="7.77734375" hidden="1" customWidth="1"/>
    <col min="4" max="13" width="7.77734375" customWidth="1"/>
  </cols>
  <sheetData>
    <row r="17" spans="2:26" x14ac:dyDescent="0.3">
      <c r="B17" s="6" t="s">
        <v>12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2:26" x14ac:dyDescent="0.3">
      <c r="B18" s="3" t="s">
        <v>5</v>
      </c>
      <c r="C18" s="3">
        <v>1</v>
      </c>
      <c r="D18" s="3">
        <v>2</v>
      </c>
      <c r="E18" s="3">
        <v>3</v>
      </c>
      <c r="F18" s="3">
        <v>4</v>
      </c>
      <c r="G18" s="3">
        <v>5</v>
      </c>
      <c r="H18" s="3">
        <v>6</v>
      </c>
      <c r="I18" s="3">
        <v>7</v>
      </c>
      <c r="J18" s="3">
        <v>8</v>
      </c>
      <c r="K18" s="3">
        <v>9</v>
      </c>
      <c r="L18" s="3">
        <v>10</v>
      </c>
      <c r="M18" s="3">
        <v>100</v>
      </c>
    </row>
    <row r="19" spans="2:26" x14ac:dyDescent="0.3">
      <c r="B19" s="3" t="s">
        <v>7</v>
      </c>
      <c r="C19" s="3">
        <v>144773</v>
      </c>
      <c r="D19" s="3">
        <v>106135</v>
      </c>
      <c r="E19" s="3">
        <v>79950</v>
      </c>
      <c r="F19" s="3">
        <v>63616</v>
      </c>
      <c r="G19" s="3">
        <v>56916</v>
      </c>
      <c r="H19" s="3">
        <v>54366</v>
      </c>
      <c r="I19" s="3">
        <v>50974</v>
      </c>
      <c r="J19" s="3">
        <v>47745</v>
      </c>
      <c r="K19" s="3">
        <v>45279</v>
      </c>
      <c r="L19" s="3">
        <v>42715</v>
      </c>
      <c r="M19" s="3">
        <v>36368</v>
      </c>
    </row>
    <row r="20" spans="2:26" x14ac:dyDescent="0.3">
      <c r="B20" s="3" t="s">
        <v>8</v>
      </c>
      <c r="C20" s="3">
        <f>C19</f>
        <v>144773</v>
      </c>
      <c r="D20" s="3">
        <f>C20/2</f>
        <v>72386.5</v>
      </c>
      <c r="E20" s="3">
        <f>C20/3</f>
        <v>48257.666666666664</v>
      </c>
      <c r="F20" s="3">
        <f>C20/4</f>
        <v>36193.25</v>
      </c>
      <c r="G20" s="3">
        <f>C20/5</f>
        <v>28954.6</v>
      </c>
      <c r="H20" s="3">
        <f>C20/6</f>
        <v>24128.833333333332</v>
      </c>
      <c r="I20" s="3">
        <f>C20/7</f>
        <v>20681.857142857141</v>
      </c>
      <c r="J20" s="3">
        <f>C20/8</f>
        <v>18096.625</v>
      </c>
      <c r="K20" s="3">
        <f>C20/9</f>
        <v>16085.888888888889</v>
      </c>
      <c r="L20" s="3">
        <f>C20/10</f>
        <v>14477.3</v>
      </c>
      <c r="M20" s="3">
        <f>C20/100</f>
        <v>1447.73</v>
      </c>
    </row>
    <row r="21" spans="2:26" x14ac:dyDescent="0.3">
      <c r="B21" s="3" t="s">
        <v>15</v>
      </c>
      <c r="C21" s="3">
        <f>C19</f>
        <v>144773</v>
      </c>
      <c r="D21" s="3">
        <f>C19/D19</f>
        <v>1.3640457907382109</v>
      </c>
      <c r="E21" s="3">
        <f>C19/E19</f>
        <v>1.8107942464040025</v>
      </c>
      <c r="F21" s="3">
        <f>C19/F19</f>
        <v>2.2757325201207244</v>
      </c>
      <c r="G21" s="3">
        <f>C19/G19</f>
        <v>2.5436256940052004</v>
      </c>
      <c r="H21" s="3">
        <f>C19/H19</f>
        <v>2.6629327153000037</v>
      </c>
      <c r="I21" s="3">
        <f>C19/I19</f>
        <v>2.8401341860556362</v>
      </c>
      <c r="J21" s="3">
        <f>C19/J19</f>
        <v>3.032212797151534</v>
      </c>
      <c r="K21" s="3">
        <f>C19/K19</f>
        <v>3.1973541818503057</v>
      </c>
      <c r="L21" s="3">
        <f>C19/L19</f>
        <v>3.389277771274728</v>
      </c>
      <c r="M21" s="3">
        <f>C19/M19</f>
        <v>3.9807798064232292</v>
      </c>
    </row>
    <row r="22" spans="2:26" x14ac:dyDescent="0.3">
      <c r="B22" s="3" t="s">
        <v>16</v>
      </c>
      <c r="C22" s="3">
        <f>C19</f>
        <v>144773</v>
      </c>
      <c r="D22" s="3">
        <f>C20/D20</f>
        <v>2</v>
      </c>
      <c r="E22" s="3">
        <f>C20/E20</f>
        <v>3</v>
      </c>
      <c r="F22" s="3">
        <f>C20/F20</f>
        <v>4</v>
      </c>
      <c r="G22" s="3">
        <f>C20/G20</f>
        <v>5</v>
      </c>
      <c r="H22" s="3">
        <f>C20/H20</f>
        <v>6</v>
      </c>
      <c r="I22" s="3">
        <f>C20/I20</f>
        <v>7.0000000000000009</v>
      </c>
      <c r="J22" s="3">
        <f>C20/J20</f>
        <v>8</v>
      </c>
      <c r="K22" s="3">
        <f>C20/K20</f>
        <v>9</v>
      </c>
      <c r="L22" s="3">
        <f>C20/L20</f>
        <v>10</v>
      </c>
      <c r="M22" s="3">
        <f>C20/M20</f>
        <v>100</v>
      </c>
    </row>
    <row r="23" spans="2:26" x14ac:dyDescent="0.3">
      <c r="B23" s="6" t="s">
        <v>13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2:26" x14ac:dyDescent="0.3">
      <c r="B24" s="3" t="s">
        <v>5</v>
      </c>
      <c r="C24" s="3">
        <v>1</v>
      </c>
      <c r="D24" s="3">
        <v>2</v>
      </c>
      <c r="E24" s="3">
        <v>3</v>
      </c>
      <c r="F24" s="3">
        <v>4</v>
      </c>
      <c r="G24" s="3">
        <v>5</v>
      </c>
      <c r="H24" s="3">
        <v>6</v>
      </c>
      <c r="I24" s="3">
        <v>7</v>
      </c>
      <c r="J24" s="3">
        <v>8</v>
      </c>
      <c r="K24" s="3">
        <v>9</v>
      </c>
      <c r="L24" s="3">
        <v>10</v>
      </c>
      <c r="M24" s="3">
        <v>100</v>
      </c>
    </row>
    <row r="25" spans="2:26" x14ac:dyDescent="0.3">
      <c r="B25" s="3" t="s">
        <v>7</v>
      </c>
      <c r="C25" s="3">
        <v>1884</v>
      </c>
      <c r="D25" s="3">
        <v>1453</v>
      </c>
      <c r="E25" s="3">
        <v>1061</v>
      </c>
      <c r="F25" s="3">
        <v>1028</v>
      </c>
      <c r="G25" s="3">
        <v>840</v>
      </c>
      <c r="H25" s="3">
        <v>829</v>
      </c>
      <c r="I25" s="3">
        <v>666</v>
      </c>
      <c r="J25" s="3">
        <v>729</v>
      </c>
      <c r="K25" s="3">
        <v>576</v>
      </c>
      <c r="L25" s="3">
        <v>529</v>
      </c>
      <c r="M25" s="3">
        <v>470</v>
      </c>
    </row>
    <row r="26" spans="2:26" x14ac:dyDescent="0.3">
      <c r="B26" s="3" t="s">
        <v>8</v>
      </c>
      <c r="C26" s="3">
        <f>C25</f>
        <v>1884</v>
      </c>
      <c r="D26" s="3">
        <f>C26/2</f>
        <v>942</v>
      </c>
      <c r="E26" s="3">
        <f>C26/3</f>
        <v>628</v>
      </c>
      <c r="F26" s="3">
        <f>C26/4</f>
        <v>471</v>
      </c>
      <c r="G26" s="3">
        <f>C26/5</f>
        <v>376.8</v>
      </c>
      <c r="H26" s="3">
        <f>C26/6</f>
        <v>314</v>
      </c>
      <c r="I26" s="3">
        <f>C26/7</f>
        <v>269.14285714285717</v>
      </c>
      <c r="J26" s="3">
        <f>C26/8</f>
        <v>235.5</v>
      </c>
      <c r="K26" s="3">
        <f>C26/9</f>
        <v>209.33333333333334</v>
      </c>
      <c r="L26" s="3">
        <f>C26/10</f>
        <v>188.4</v>
      </c>
      <c r="M26" s="3">
        <f>C26/100</f>
        <v>18.84</v>
      </c>
      <c r="O26" s="5" t="s">
        <v>9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2:26" x14ac:dyDescent="0.3">
      <c r="B27" s="3" t="s">
        <v>15</v>
      </c>
      <c r="C27" s="3">
        <f>C25</f>
        <v>1884</v>
      </c>
      <c r="D27" s="3">
        <f>C25/D25</f>
        <v>1.296627666896077</v>
      </c>
      <c r="E27" s="3">
        <f>C25/E25</f>
        <v>1.7756833176248823</v>
      </c>
      <c r="F27" s="3">
        <f>C25/F25</f>
        <v>1.8326848249027237</v>
      </c>
      <c r="G27" s="3">
        <f>C25/G25</f>
        <v>2.2428571428571429</v>
      </c>
      <c r="H27" s="3">
        <f>C25/H25</f>
        <v>2.272617611580217</v>
      </c>
      <c r="I27" s="3">
        <f>C25/I25</f>
        <v>2.8288288288288288</v>
      </c>
      <c r="J27" s="3">
        <f>C25/J25</f>
        <v>2.5843621399176953</v>
      </c>
      <c r="K27" s="3">
        <f>C25/K25</f>
        <v>3.2708333333333335</v>
      </c>
      <c r="L27" s="3">
        <f>C25/L25</f>
        <v>3.5614366729678637</v>
      </c>
      <c r="M27" s="3">
        <f>C25/M25</f>
        <v>4.0085106382978726</v>
      </c>
      <c r="O27" s="1" t="s">
        <v>5</v>
      </c>
      <c r="P27" s="1">
        <v>1</v>
      </c>
      <c r="Q27" s="1">
        <v>2</v>
      </c>
      <c r="R27" s="1">
        <v>3</v>
      </c>
      <c r="S27" s="1">
        <v>4</v>
      </c>
      <c r="T27" s="1">
        <v>5</v>
      </c>
      <c r="U27" s="1">
        <v>6</v>
      </c>
      <c r="V27" s="1">
        <v>7</v>
      </c>
      <c r="W27" s="1">
        <v>8</v>
      </c>
      <c r="X27" s="1">
        <v>9</v>
      </c>
      <c r="Y27" s="1">
        <v>10</v>
      </c>
      <c r="Z27" s="1">
        <v>100</v>
      </c>
    </row>
    <row r="28" spans="2:26" x14ac:dyDescent="0.3">
      <c r="B28" s="3" t="s">
        <v>16</v>
      </c>
      <c r="C28" s="3">
        <f>C25</f>
        <v>1884</v>
      </c>
      <c r="D28" s="3">
        <f>C26/D26</f>
        <v>2</v>
      </c>
      <c r="E28" s="3">
        <f>C26/E26</f>
        <v>3</v>
      </c>
      <c r="F28" s="3">
        <f>C26/F26</f>
        <v>4</v>
      </c>
      <c r="G28" s="3">
        <f>C26/G26</f>
        <v>5</v>
      </c>
      <c r="H28" s="3">
        <f>C26/H26</f>
        <v>6</v>
      </c>
      <c r="I28" s="3">
        <f>C26/I26</f>
        <v>6.9999999999999991</v>
      </c>
      <c r="J28" s="3">
        <f>C26/J26</f>
        <v>8</v>
      </c>
      <c r="K28" s="3">
        <f>C26/K26</f>
        <v>9</v>
      </c>
      <c r="L28" s="3">
        <f>C26/L26</f>
        <v>10</v>
      </c>
      <c r="M28" s="3">
        <f>C26/M26</f>
        <v>100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x14ac:dyDescent="0.3">
      <c r="B29" s="6" t="s">
        <v>14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O29" s="1" t="s">
        <v>0</v>
      </c>
      <c r="P29">
        <v>144773</v>
      </c>
      <c r="Q29" s="1">
        <f>P29/2</f>
        <v>72386.5</v>
      </c>
      <c r="R29" s="1">
        <f>P29/3</f>
        <v>48257.666666666664</v>
      </c>
      <c r="S29" s="1">
        <f>P29/4</f>
        <v>36193.25</v>
      </c>
      <c r="T29" s="1">
        <f>P29/5</f>
        <v>28954.6</v>
      </c>
      <c r="U29" s="1">
        <f>P29/6</f>
        <v>24128.833333333332</v>
      </c>
      <c r="V29" s="1">
        <f>P29/7</f>
        <v>20681.857142857141</v>
      </c>
      <c r="W29" s="1">
        <f>P29/8</f>
        <v>18096.625</v>
      </c>
      <c r="X29" s="1">
        <f>P29/9</f>
        <v>16085.888888888889</v>
      </c>
      <c r="Y29" s="1">
        <f>P29/10</f>
        <v>14477.3</v>
      </c>
      <c r="Z29" s="1">
        <f>P29/100</f>
        <v>1447.73</v>
      </c>
    </row>
    <row r="30" spans="2:26" x14ac:dyDescent="0.3">
      <c r="B30" s="3" t="s">
        <v>5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100</v>
      </c>
    </row>
    <row r="31" spans="2:26" x14ac:dyDescent="0.3">
      <c r="B31" s="3" t="s">
        <v>7</v>
      </c>
      <c r="C31" s="3">
        <v>31</v>
      </c>
      <c r="D31" s="3">
        <v>24</v>
      </c>
      <c r="E31" s="3">
        <v>21</v>
      </c>
      <c r="F31" s="3">
        <v>20</v>
      </c>
      <c r="G31" s="3">
        <v>18</v>
      </c>
      <c r="H31" s="3">
        <v>19</v>
      </c>
      <c r="I31" s="3">
        <v>17</v>
      </c>
      <c r="J31" s="3">
        <v>17</v>
      </c>
      <c r="K31" s="3">
        <v>15</v>
      </c>
      <c r="L31" s="3">
        <v>18</v>
      </c>
      <c r="M31" s="3">
        <v>19</v>
      </c>
    </row>
    <row r="32" spans="2:26" x14ac:dyDescent="0.3">
      <c r="B32" s="3" t="s">
        <v>8</v>
      </c>
      <c r="C32" s="3">
        <f>C31</f>
        <v>31</v>
      </c>
      <c r="D32" s="3">
        <f>C32/2</f>
        <v>15.5</v>
      </c>
      <c r="E32" s="3">
        <f>C32/3</f>
        <v>10.333333333333334</v>
      </c>
      <c r="F32" s="3">
        <f>C32/4</f>
        <v>7.75</v>
      </c>
      <c r="G32" s="3">
        <f>C32/5</f>
        <v>6.2</v>
      </c>
      <c r="H32" s="3">
        <f>C32/6</f>
        <v>5.166666666666667</v>
      </c>
      <c r="I32" s="3">
        <f>C32/7</f>
        <v>4.4285714285714288</v>
      </c>
      <c r="J32" s="3">
        <f>C32/8</f>
        <v>3.875</v>
      </c>
      <c r="K32" s="3">
        <f>C32/9</f>
        <v>3.4444444444444446</v>
      </c>
      <c r="L32" s="3">
        <f>C32/10</f>
        <v>3.1</v>
      </c>
      <c r="M32" s="3">
        <f>C32/100</f>
        <v>0.31</v>
      </c>
      <c r="O32" s="5" t="s">
        <v>10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2:26" x14ac:dyDescent="0.3">
      <c r="B33" s="3" t="s">
        <v>15</v>
      </c>
      <c r="C33" s="3">
        <f>C31</f>
        <v>31</v>
      </c>
      <c r="D33" s="3">
        <f>C31/D31</f>
        <v>1.2916666666666667</v>
      </c>
      <c r="E33" s="3">
        <f>C31/E31</f>
        <v>1.4761904761904763</v>
      </c>
      <c r="F33" s="3">
        <f>C31/F31</f>
        <v>1.55</v>
      </c>
      <c r="G33" s="3">
        <f>C31/G31</f>
        <v>1.7222222222222223</v>
      </c>
      <c r="H33" s="3">
        <f>C31/H31</f>
        <v>1.631578947368421</v>
      </c>
      <c r="I33" s="3">
        <f>C31/I31</f>
        <v>1.8235294117647058</v>
      </c>
      <c r="J33" s="3">
        <f>C31/J31</f>
        <v>1.8235294117647058</v>
      </c>
      <c r="K33" s="3">
        <f>C31/K31</f>
        <v>2.0666666666666669</v>
      </c>
      <c r="L33" s="3">
        <f>C31/L31</f>
        <v>1.7222222222222223</v>
      </c>
      <c r="M33" s="3">
        <f>C31/M31</f>
        <v>1.631578947368421</v>
      </c>
      <c r="O33" s="1" t="s">
        <v>5</v>
      </c>
      <c r="P33" s="1">
        <v>1</v>
      </c>
      <c r="Q33" s="1">
        <v>2</v>
      </c>
      <c r="R33" s="1">
        <v>3</v>
      </c>
      <c r="S33" s="1">
        <v>4</v>
      </c>
      <c r="T33" s="1">
        <v>5</v>
      </c>
      <c r="U33" s="1">
        <v>6</v>
      </c>
      <c r="V33" s="1">
        <v>7</v>
      </c>
      <c r="W33" s="1">
        <v>8</v>
      </c>
      <c r="X33" s="1">
        <v>9</v>
      </c>
      <c r="Y33" s="1">
        <v>10</v>
      </c>
      <c r="Z33" s="1">
        <v>100</v>
      </c>
    </row>
    <row r="34" spans="2:26" x14ac:dyDescent="0.3">
      <c r="B34" s="3" t="s">
        <v>16</v>
      </c>
      <c r="C34" s="4">
        <f>C31</f>
        <v>31</v>
      </c>
      <c r="D34" s="3">
        <f>C32/D32</f>
        <v>2</v>
      </c>
      <c r="E34" s="3">
        <f>C32/E32</f>
        <v>3</v>
      </c>
      <c r="F34" s="3">
        <f>C32/F32</f>
        <v>4</v>
      </c>
      <c r="G34" s="3">
        <f>C32/G32</f>
        <v>5</v>
      </c>
      <c r="H34" s="3">
        <f>C32/H32</f>
        <v>6</v>
      </c>
      <c r="I34" s="3">
        <f>C32/I32</f>
        <v>7</v>
      </c>
      <c r="J34" s="3">
        <f>C32/J32</f>
        <v>8</v>
      </c>
      <c r="K34" s="3">
        <f>C32/K32</f>
        <v>9</v>
      </c>
      <c r="L34" s="3">
        <f>C32/L32</f>
        <v>10</v>
      </c>
      <c r="M34" s="3">
        <f>C32/M32</f>
        <v>100</v>
      </c>
      <c r="O34" s="1" t="s">
        <v>0</v>
      </c>
      <c r="P34">
        <v>1884</v>
      </c>
      <c r="Q34" s="1">
        <f>P34/2</f>
        <v>942</v>
      </c>
      <c r="R34" s="1">
        <f>P34/3</f>
        <v>628</v>
      </c>
      <c r="S34" s="1">
        <f>P34/4</f>
        <v>471</v>
      </c>
      <c r="T34" s="1">
        <f>P34/5</f>
        <v>376.8</v>
      </c>
      <c r="U34" s="1">
        <f>P34/6</f>
        <v>314</v>
      </c>
      <c r="V34" s="1">
        <f>P34/7</f>
        <v>269.14285714285717</v>
      </c>
      <c r="W34" s="1">
        <f>P34/8</f>
        <v>235.5</v>
      </c>
      <c r="X34" s="1">
        <f>P34/9</f>
        <v>209.33333333333334</v>
      </c>
      <c r="Y34" s="1">
        <f>P34/10</f>
        <v>188.4</v>
      </c>
      <c r="Z34" s="1">
        <f>P34/100</f>
        <v>18.84</v>
      </c>
    </row>
    <row r="37" spans="2:26" x14ac:dyDescent="0.3">
      <c r="O37" s="5" t="s">
        <v>11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2:26" x14ac:dyDescent="0.3">
      <c r="O38" s="1" t="s">
        <v>5</v>
      </c>
      <c r="P38" s="1">
        <v>1</v>
      </c>
      <c r="Q38" s="1">
        <v>2</v>
      </c>
      <c r="R38" s="1">
        <v>3</v>
      </c>
      <c r="S38" s="1">
        <v>4</v>
      </c>
      <c r="T38" s="1">
        <v>5</v>
      </c>
      <c r="U38" s="1">
        <v>6</v>
      </c>
      <c r="V38" s="1">
        <v>7</v>
      </c>
      <c r="W38" s="1">
        <v>8</v>
      </c>
      <c r="X38" s="1">
        <v>9</v>
      </c>
      <c r="Y38" s="1">
        <v>10</v>
      </c>
      <c r="Z38" s="1">
        <v>100</v>
      </c>
    </row>
    <row r="39" spans="2:26" x14ac:dyDescent="0.3">
      <c r="O39" s="1" t="s">
        <v>0</v>
      </c>
      <c r="P39">
        <v>31</v>
      </c>
      <c r="Q39" s="1">
        <f>P39/2</f>
        <v>15.5</v>
      </c>
      <c r="R39" s="1">
        <f>P39/3</f>
        <v>10.333333333333334</v>
      </c>
      <c r="S39" s="1">
        <f>P39/4</f>
        <v>7.75</v>
      </c>
      <c r="T39" s="1">
        <f>P39/5</f>
        <v>6.2</v>
      </c>
      <c r="U39" s="1">
        <f>P39/6</f>
        <v>5.166666666666667</v>
      </c>
      <c r="V39" s="1">
        <f>P39/7</f>
        <v>4.4285714285714288</v>
      </c>
      <c r="W39" s="1">
        <f>P39/8</f>
        <v>3.875</v>
      </c>
      <c r="X39" s="1">
        <f>P39/9</f>
        <v>3.4444444444444446</v>
      </c>
      <c r="Y39" s="1">
        <f>P39/10</f>
        <v>3.1</v>
      </c>
      <c r="Z39" s="1">
        <f>P39/100</f>
        <v>0.31</v>
      </c>
    </row>
  </sheetData>
  <mergeCells count="6">
    <mergeCell ref="O26:Z26"/>
    <mergeCell ref="O32:Z32"/>
    <mergeCell ref="O37:Z37"/>
    <mergeCell ref="B17:M17"/>
    <mergeCell ref="B29:M29"/>
    <mergeCell ref="B23:M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F0A4-B651-45D2-AA1A-DC5E26CB722E}">
  <dimension ref="A1:B55"/>
  <sheetViews>
    <sheetView workbookViewId="0">
      <selection activeCell="H18" sqref="H18:Q18"/>
    </sheetView>
  </sheetViews>
  <sheetFormatPr defaultRowHeight="14.4" x14ac:dyDescent="0.3"/>
  <sheetData>
    <row r="1" spans="1:2" x14ac:dyDescent="0.3">
      <c r="A1" s="2">
        <v>2</v>
      </c>
      <c r="B1">
        <f>AVERAGE(A1:A5)</f>
        <v>1.2</v>
      </c>
    </row>
    <row r="2" spans="1:2" x14ac:dyDescent="0.3">
      <c r="A2" s="2">
        <v>1</v>
      </c>
    </row>
    <row r="3" spans="1:2" x14ac:dyDescent="0.3">
      <c r="A3" s="2">
        <v>1</v>
      </c>
    </row>
    <row r="4" spans="1:2" x14ac:dyDescent="0.3">
      <c r="A4" s="2">
        <v>1</v>
      </c>
    </row>
    <row r="5" spans="1:2" x14ac:dyDescent="0.3">
      <c r="A5" s="2">
        <v>1</v>
      </c>
    </row>
    <row r="6" spans="1:2" x14ac:dyDescent="0.3">
      <c r="A6" s="2">
        <v>1</v>
      </c>
      <c r="B6">
        <f>AVERAGE(A6:A10)</f>
        <v>0.8</v>
      </c>
    </row>
    <row r="7" spans="1:2" x14ac:dyDescent="0.3">
      <c r="A7" s="2">
        <v>1</v>
      </c>
    </row>
    <row r="8" spans="1:2" x14ac:dyDescent="0.3">
      <c r="A8" s="2">
        <v>0</v>
      </c>
    </row>
    <row r="9" spans="1:2" x14ac:dyDescent="0.3">
      <c r="A9" s="2">
        <v>1</v>
      </c>
    </row>
    <row r="10" spans="1:2" x14ac:dyDescent="0.3">
      <c r="A10" s="2">
        <v>1</v>
      </c>
    </row>
    <row r="11" spans="1:2" x14ac:dyDescent="0.3">
      <c r="A11" s="2">
        <v>0</v>
      </c>
      <c r="B11">
        <f>AVERAGE(A11:A15)</f>
        <v>0.6</v>
      </c>
    </row>
    <row r="12" spans="1:2" x14ac:dyDescent="0.3">
      <c r="A12" s="2">
        <v>1</v>
      </c>
    </row>
    <row r="13" spans="1:2" x14ac:dyDescent="0.3">
      <c r="A13" s="2">
        <v>0</v>
      </c>
    </row>
    <row r="14" spans="1:2" x14ac:dyDescent="0.3">
      <c r="A14" s="2">
        <v>1</v>
      </c>
    </row>
    <row r="15" spans="1:2" x14ac:dyDescent="0.3">
      <c r="A15" s="2">
        <v>1</v>
      </c>
    </row>
    <row r="16" spans="1:2" x14ac:dyDescent="0.3">
      <c r="A16" s="2">
        <v>1</v>
      </c>
      <c r="B16">
        <f>AVERAGE(A16:A20)</f>
        <v>0.6</v>
      </c>
    </row>
    <row r="17" spans="1:2" x14ac:dyDescent="0.3">
      <c r="A17" s="2">
        <v>1</v>
      </c>
    </row>
    <row r="18" spans="1:2" x14ac:dyDescent="0.3">
      <c r="A18" s="2">
        <v>0</v>
      </c>
    </row>
    <row r="19" spans="1:2" x14ac:dyDescent="0.3">
      <c r="A19" s="2">
        <v>1</v>
      </c>
    </row>
    <row r="20" spans="1:2" x14ac:dyDescent="0.3">
      <c r="A20" s="2">
        <v>0</v>
      </c>
    </row>
    <row r="21" spans="1:2" x14ac:dyDescent="0.3">
      <c r="A21" s="2">
        <v>1</v>
      </c>
      <c r="B21">
        <f>AVERAGE(A21:A25)</f>
        <v>0.8</v>
      </c>
    </row>
    <row r="22" spans="1:2" x14ac:dyDescent="0.3">
      <c r="A22" s="2">
        <v>1</v>
      </c>
    </row>
    <row r="23" spans="1:2" x14ac:dyDescent="0.3">
      <c r="A23" s="2">
        <v>0</v>
      </c>
    </row>
    <row r="24" spans="1:2" x14ac:dyDescent="0.3">
      <c r="A24" s="2">
        <v>1</v>
      </c>
    </row>
    <row r="25" spans="1:2" x14ac:dyDescent="0.3">
      <c r="A25" s="2">
        <v>1</v>
      </c>
    </row>
    <row r="26" spans="1:2" x14ac:dyDescent="0.3">
      <c r="A26" s="2">
        <v>1</v>
      </c>
      <c r="B26">
        <f>AVERAGE(A26:A30)</f>
        <v>0.8</v>
      </c>
    </row>
    <row r="27" spans="1:2" x14ac:dyDescent="0.3">
      <c r="A27" s="2">
        <v>0</v>
      </c>
    </row>
    <row r="28" spans="1:2" x14ac:dyDescent="0.3">
      <c r="A28" s="2">
        <v>1</v>
      </c>
    </row>
    <row r="29" spans="1:2" x14ac:dyDescent="0.3">
      <c r="A29" s="2">
        <v>0</v>
      </c>
    </row>
    <row r="30" spans="1:2" x14ac:dyDescent="0.3">
      <c r="A30" s="2">
        <v>2</v>
      </c>
    </row>
    <row r="31" spans="1:2" x14ac:dyDescent="0.3">
      <c r="A31" s="2">
        <v>1</v>
      </c>
      <c r="B31">
        <f>AVERAGE(A31:A35)</f>
        <v>1</v>
      </c>
    </row>
    <row r="32" spans="1:2" x14ac:dyDescent="0.3">
      <c r="A32" s="2">
        <v>1</v>
      </c>
    </row>
    <row r="33" spans="1:2" x14ac:dyDescent="0.3">
      <c r="A33" s="2">
        <v>1</v>
      </c>
    </row>
    <row r="34" spans="1:2" x14ac:dyDescent="0.3">
      <c r="A34" s="2">
        <v>1</v>
      </c>
    </row>
    <row r="35" spans="1:2" x14ac:dyDescent="0.3">
      <c r="A35" s="2">
        <v>1</v>
      </c>
    </row>
    <row r="36" spans="1:2" x14ac:dyDescent="0.3">
      <c r="A36" s="2">
        <v>1</v>
      </c>
      <c r="B36">
        <f>AVERAGE(A36:A40)</f>
        <v>1</v>
      </c>
    </row>
    <row r="37" spans="1:2" x14ac:dyDescent="0.3">
      <c r="A37" s="2">
        <v>1</v>
      </c>
    </row>
    <row r="38" spans="1:2" x14ac:dyDescent="0.3">
      <c r="A38" s="2">
        <v>1</v>
      </c>
    </row>
    <row r="39" spans="1:2" x14ac:dyDescent="0.3">
      <c r="A39" s="2">
        <v>1</v>
      </c>
    </row>
    <row r="40" spans="1:2" x14ac:dyDescent="0.3">
      <c r="A40" s="2">
        <v>1</v>
      </c>
    </row>
    <row r="41" spans="1:2" x14ac:dyDescent="0.3">
      <c r="A41" s="2">
        <v>1</v>
      </c>
      <c r="B41">
        <f>AVERAGE(A41:A45)</f>
        <v>1</v>
      </c>
    </row>
    <row r="42" spans="1:2" x14ac:dyDescent="0.3">
      <c r="A42" s="2">
        <v>1</v>
      </c>
    </row>
    <row r="43" spans="1:2" x14ac:dyDescent="0.3">
      <c r="A43" s="2">
        <v>1</v>
      </c>
    </row>
    <row r="44" spans="1:2" x14ac:dyDescent="0.3">
      <c r="A44" s="2">
        <v>1</v>
      </c>
    </row>
    <row r="45" spans="1:2" x14ac:dyDescent="0.3">
      <c r="A45" s="2">
        <v>1</v>
      </c>
    </row>
    <row r="46" spans="1:2" x14ac:dyDescent="0.3">
      <c r="A46" s="2">
        <v>1</v>
      </c>
      <c r="B46">
        <f>AVERAGE(A46:A50)</f>
        <v>1.6</v>
      </c>
    </row>
    <row r="47" spans="1:2" x14ac:dyDescent="0.3">
      <c r="A47" s="2">
        <v>3</v>
      </c>
    </row>
    <row r="48" spans="1:2" x14ac:dyDescent="0.3">
      <c r="A48" s="2">
        <v>1</v>
      </c>
    </row>
    <row r="49" spans="1:2" x14ac:dyDescent="0.3">
      <c r="A49" s="2">
        <v>2</v>
      </c>
    </row>
    <row r="50" spans="1:2" x14ac:dyDescent="0.3">
      <c r="A50" s="2">
        <v>1</v>
      </c>
    </row>
    <row r="51" spans="1:2" x14ac:dyDescent="0.3">
      <c r="A51" s="2">
        <v>12</v>
      </c>
      <c r="B51">
        <f>AVERAGE(A51:A55)</f>
        <v>11.2</v>
      </c>
    </row>
    <row r="52" spans="1:2" x14ac:dyDescent="0.3">
      <c r="A52" s="2">
        <v>11</v>
      </c>
    </row>
    <row r="53" spans="1:2" x14ac:dyDescent="0.3">
      <c r="A53" s="2">
        <v>9</v>
      </c>
    </row>
    <row r="54" spans="1:2" x14ac:dyDescent="0.3">
      <c r="A54" s="2">
        <v>12</v>
      </c>
    </row>
    <row r="55" spans="1:2" x14ac:dyDescent="0.3">
      <c r="A55" s="2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Sqrt</vt:lpstr>
      <vt:lpstr>Factor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Ulysses Palomar</dc:creator>
  <cp:lastModifiedBy>Ulysses Palomar</cp:lastModifiedBy>
  <dcterms:created xsi:type="dcterms:W3CDTF">2022-10-12T15:44:24Z</dcterms:created>
  <dcterms:modified xsi:type="dcterms:W3CDTF">2022-10-14T03:20:01Z</dcterms:modified>
</cp:coreProperties>
</file>