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M8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Udhar Chukta</t>
        </r>
      </text>
    </comment>
  </commentList>
</comments>
</file>

<file path=xl/sharedStrings.xml><?xml version="1.0" encoding="utf-8"?>
<sst xmlns="http://schemas.openxmlformats.org/spreadsheetml/2006/main" count="476" uniqueCount="232">
  <si>
    <t xml:space="preserve">Roll No</t>
  </si>
  <si>
    <t xml:space="preserve">Name</t>
  </si>
  <si>
    <t xml:space="preserve">Enrolled Section</t>
  </si>
  <si>
    <t xml:space="preserve">Actual Section</t>
  </si>
  <si>
    <t xml:space="preserve">Aggregated</t>
  </si>
  <si>
    <t xml:space="preserve">Quizzes</t>
  </si>
  <si>
    <t xml:space="preserve">Midterm</t>
  </si>
  <si>
    <t xml:space="preserve">Bonus</t>
  </si>
  <si>
    <t xml:space="preserve">Grand Total</t>
  </si>
  <si>
    <t xml:space="preserve">Percentage</t>
  </si>
  <si>
    <t xml:space="preserve">GPA</t>
  </si>
  <si>
    <t xml:space="preserve">Total</t>
  </si>
  <si>
    <t xml:space="preserve">Q1</t>
  </si>
  <si>
    <t xml:space="preserve">Q2</t>
  </si>
  <si>
    <t xml:space="preserve">Q3</t>
  </si>
  <si>
    <t xml:space="preserve">Q4</t>
  </si>
  <si>
    <t xml:space="preserve">M1</t>
  </si>
  <si>
    <t xml:space="preserve">M2</t>
  </si>
  <si>
    <t xml:space="preserve">Writeup-1</t>
  </si>
  <si>
    <t xml:space="preserve">Writeup-2</t>
  </si>
  <si>
    <t xml:space="preserve">Bonus-Assignment-1-2</t>
  </si>
  <si>
    <t xml:space="preserve">Writeup-3-4</t>
  </si>
  <si>
    <t xml:space="preserve">Writeup-6</t>
  </si>
  <si>
    <t xml:space="preserve">Ob</t>
  </si>
  <si>
    <t xml:space="preserve">Mx</t>
  </si>
  <si>
    <t xml:space="preserve">Sob</t>
  </si>
  <si>
    <t xml:space="preserve">Smx</t>
  </si>
  <si>
    <t xml:space="preserve">14K-2318</t>
  </si>
  <si>
    <t xml:space="preserve">Shehroz Hameed</t>
  </si>
  <si>
    <t xml:space="preserve">GR1</t>
  </si>
  <si>
    <t xml:space="preserve">N/A</t>
  </si>
  <si>
    <t xml:space="preserve">A</t>
  </si>
  <si>
    <t xml:space="preserve">15K-2133</t>
  </si>
  <si>
    <t xml:space="preserve">Rajnesh Kumar</t>
  </si>
  <si>
    <t xml:space="preserve">15K-2135</t>
  </si>
  <si>
    <t xml:space="preserve">Vajiha Raza</t>
  </si>
  <si>
    <t xml:space="preserve">15K-2146</t>
  </si>
  <si>
    <t xml:space="preserve">Moiz Arif</t>
  </si>
  <si>
    <t xml:space="preserve">15K-2153</t>
  </si>
  <si>
    <t xml:space="preserve">Talha Shahab</t>
  </si>
  <si>
    <t xml:space="preserve">15K-2154</t>
  </si>
  <si>
    <t xml:space="preserve">Asfand Ali</t>
  </si>
  <si>
    <t xml:space="preserve">15K-2167</t>
  </si>
  <si>
    <t xml:space="preserve">Muzammil Ahmed</t>
  </si>
  <si>
    <t xml:space="preserve">15K-2169</t>
  </si>
  <si>
    <t xml:space="preserve">Anil Kumar</t>
  </si>
  <si>
    <t xml:space="preserve">15K-2198</t>
  </si>
  <si>
    <t xml:space="preserve">Mukander Kumar</t>
  </si>
  <si>
    <t xml:space="preserve">15K-2205</t>
  </si>
  <si>
    <t xml:space="preserve">Hamid Mahmood</t>
  </si>
  <si>
    <t xml:space="preserve">15K-2207</t>
  </si>
  <si>
    <t xml:space="preserve">Bilal Yaqoob</t>
  </si>
  <si>
    <t xml:space="preserve">15K-2211</t>
  </si>
  <si>
    <t xml:space="preserve">Abdullah Siraj</t>
  </si>
  <si>
    <t xml:space="preserve">15K-2217</t>
  </si>
  <si>
    <t xml:space="preserve">Abdul Qadir</t>
  </si>
  <si>
    <t xml:space="preserve">15K-2221</t>
  </si>
  <si>
    <t xml:space="preserve">Rida Waqas</t>
  </si>
  <si>
    <t xml:space="preserve">15K-2225</t>
  </si>
  <si>
    <t xml:space="preserve">Owais Firdousi</t>
  </si>
  <si>
    <t xml:space="preserve">15K-2230</t>
  </si>
  <si>
    <t xml:space="preserve">Rashid Abbasi</t>
  </si>
  <si>
    <t xml:space="preserve">15K-2238</t>
  </si>
  <si>
    <t xml:space="preserve">Junaid</t>
  </si>
  <si>
    <t xml:space="preserve">15K-2240</t>
  </si>
  <si>
    <t xml:space="preserve">Muhammad Nouman</t>
  </si>
  <si>
    <t xml:space="preserve">15K-2242</t>
  </si>
  <si>
    <t xml:space="preserve">Abdullah</t>
  </si>
  <si>
    <t xml:space="preserve">15K-2244</t>
  </si>
  <si>
    <t xml:space="preserve">Abdul Basit</t>
  </si>
  <si>
    <t xml:space="preserve">15K-2269</t>
  </si>
  <si>
    <t xml:space="preserve">Nabeel Alam</t>
  </si>
  <si>
    <t xml:space="preserve">15K-2279</t>
  </si>
  <si>
    <t xml:space="preserve">Abdul Muqsit</t>
  </si>
  <si>
    <t xml:space="preserve">15K-2298</t>
  </si>
  <si>
    <t xml:space="preserve">Fatima Rasheed</t>
  </si>
  <si>
    <t xml:space="preserve">15K-2300</t>
  </si>
  <si>
    <t xml:space="preserve">Zee Waqar</t>
  </si>
  <si>
    <t xml:space="preserve">15K-2301</t>
  </si>
  <si>
    <t xml:space="preserve">Haiqua Fatima</t>
  </si>
  <si>
    <t xml:space="preserve">15K-2302</t>
  </si>
  <si>
    <t xml:space="preserve">Hamza Ahmed</t>
  </si>
  <si>
    <t xml:space="preserve">15K-2321</t>
  </si>
  <si>
    <t xml:space="preserve">Muhammad Hanif</t>
  </si>
  <si>
    <t xml:space="preserve">15K-2325</t>
  </si>
  <si>
    <t xml:space="preserve">Asad Anwer</t>
  </si>
  <si>
    <t xml:space="preserve">15K-2333</t>
  </si>
  <si>
    <t xml:space="preserve">Zoya Rehman</t>
  </si>
  <si>
    <t xml:space="preserve">15K-2341</t>
  </si>
  <si>
    <t xml:space="preserve">Fahad Navaid</t>
  </si>
  <si>
    <t xml:space="preserve">15K-2347</t>
  </si>
  <si>
    <t xml:space="preserve">Ali Haider</t>
  </si>
  <si>
    <t xml:space="preserve">15K-2379</t>
  </si>
  <si>
    <t xml:space="preserve">Khanzada Behjat</t>
  </si>
  <si>
    <t xml:space="preserve">15K-2411</t>
  </si>
  <si>
    <t xml:space="preserve">Marium Salman</t>
  </si>
  <si>
    <t xml:space="preserve">15K-2803</t>
  </si>
  <si>
    <t xml:space="preserve">Khalid Ahmed</t>
  </si>
  <si>
    <t xml:space="preserve">15K-2810</t>
  </si>
  <si>
    <t xml:space="preserve">Saqib Ahmed</t>
  </si>
  <si>
    <t xml:space="preserve">15K-2819</t>
  </si>
  <si>
    <t xml:space="preserve">Hani Batool</t>
  </si>
  <si>
    <t xml:space="preserve">15K-2825</t>
  </si>
  <si>
    <t xml:space="preserve">Anosh</t>
  </si>
  <si>
    <t xml:space="preserve">15K-2833</t>
  </si>
  <si>
    <t xml:space="preserve">Umer Zahid</t>
  </si>
  <si>
    <t xml:space="preserve">15K-2837</t>
  </si>
  <si>
    <t xml:space="preserve">Uzair Nadeem</t>
  </si>
  <si>
    <t xml:space="preserve">15K-2841</t>
  </si>
  <si>
    <t xml:space="preserve">Tuba Haider</t>
  </si>
  <si>
    <t xml:space="preserve">15K-2849</t>
  </si>
  <si>
    <t xml:space="preserve">Manal Farooq</t>
  </si>
  <si>
    <t xml:space="preserve">15K-2857</t>
  </si>
  <si>
    <t xml:space="preserve">Meer Asim</t>
  </si>
  <si>
    <t xml:space="preserve">15K-2864</t>
  </si>
  <si>
    <t xml:space="preserve">Muhammad Naeem</t>
  </si>
  <si>
    <t xml:space="preserve">15K-2875</t>
  </si>
  <si>
    <t xml:space="preserve">Muhammad Gala</t>
  </si>
  <si>
    <t xml:space="preserve">15K-2877</t>
  </si>
  <si>
    <t xml:space="preserve">Taha Yahya</t>
  </si>
  <si>
    <t xml:space="preserve">15K-2879</t>
  </si>
  <si>
    <t xml:space="preserve">Rawaha Khalid</t>
  </si>
  <si>
    <t xml:space="preserve">15K-2885</t>
  </si>
  <si>
    <t xml:space="preserve">Hammad</t>
  </si>
  <si>
    <t xml:space="preserve">15K-2886</t>
  </si>
  <si>
    <t xml:space="preserve">Ahmad Khan</t>
  </si>
  <si>
    <t xml:space="preserve">15K-2888</t>
  </si>
  <si>
    <t xml:space="preserve">Umer Tariq</t>
  </si>
  <si>
    <t xml:space="preserve">15K-2897</t>
  </si>
  <si>
    <t xml:space="preserve">Abdul Munim</t>
  </si>
  <si>
    <t xml:space="preserve">15K-3621</t>
  </si>
  <si>
    <t xml:space="preserve">Hira Fatima</t>
  </si>
  <si>
    <t xml:space="preserve">13K-2021</t>
  </si>
  <si>
    <t xml:space="preserve">Junaid Ahmed</t>
  </si>
  <si>
    <t xml:space="preserve">GR2</t>
  </si>
  <si>
    <t xml:space="preserve">14K-2197</t>
  </si>
  <si>
    <t xml:space="preserve">Muhammad Haris</t>
  </si>
  <si>
    <t xml:space="preserve">14K-2213</t>
  </si>
  <si>
    <t xml:space="preserve">Mubeen Alam</t>
  </si>
  <si>
    <t xml:space="preserve">15K-2101</t>
  </si>
  <si>
    <t xml:space="preserve">Aveenash</t>
  </si>
  <si>
    <t xml:space="preserve">15K-2112</t>
  </si>
  <si>
    <t xml:space="preserve">Fohail Muhammad</t>
  </si>
  <si>
    <t xml:space="preserve">15K-2113</t>
  </si>
  <si>
    <t xml:space="preserve">Ali Arslan</t>
  </si>
  <si>
    <t xml:space="preserve">15K-2115</t>
  </si>
  <si>
    <t xml:space="preserve">Saim Malik</t>
  </si>
  <si>
    <t xml:space="preserve">15K-2122</t>
  </si>
  <si>
    <t xml:space="preserve">Ibadullah Khan</t>
  </si>
  <si>
    <t xml:space="preserve">15K-2137</t>
  </si>
  <si>
    <t xml:space="preserve">Usama Abubakar</t>
  </si>
  <si>
    <t xml:space="preserve">15K-2141</t>
  </si>
  <si>
    <t xml:space="preserve">Sheheryar Baig</t>
  </si>
  <si>
    <t xml:space="preserve">15K-2148</t>
  </si>
  <si>
    <t xml:space="preserve">Atif Hussain</t>
  </si>
  <si>
    <t xml:space="preserve">15K-2155</t>
  </si>
  <si>
    <t xml:space="preserve">Riaz Jaffary</t>
  </si>
  <si>
    <t xml:space="preserve">15K-2166</t>
  </si>
  <si>
    <t xml:space="preserve">Farooq Ahmed</t>
  </si>
  <si>
    <t xml:space="preserve">15K-2172</t>
  </si>
  <si>
    <t xml:space="preserve">Ashar Ali</t>
  </si>
  <si>
    <t xml:space="preserve">15K-2174</t>
  </si>
  <si>
    <t xml:space="preserve">Adeel Shah</t>
  </si>
  <si>
    <t xml:space="preserve">15K-2177</t>
  </si>
  <si>
    <t xml:space="preserve">Abdullah Waseem</t>
  </si>
  <si>
    <t xml:space="preserve">15K-2184</t>
  </si>
  <si>
    <t xml:space="preserve">Bilal Arif</t>
  </si>
  <si>
    <t xml:space="preserve">15K-2194</t>
  </si>
  <si>
    <t xml:space="preserve">Hammad Jafri</t>
  </si>
  <si>
    <t xml:space="preserve">15K-2210</t>
  </si>
  <si>
    <t xml:space="preserve">Nirmal</t>
  </si>
  <si>
    <t xml:space="preserve">15K-2229</t>
  </si>
  <si>
    <t xml:space="preserve">Ajay Karera</t>
  </si>
  <si>
    <t xml:space="preserve">15K-2231</t>
  </si>
  <si>
    <t xml:space="preserve">Muhammad</t>
  </si>
  <si>
    <t xml:space="preserve">15K-2249</t>
  </si>
  <si>
    <t xml:space="preserve">Muhammad Shehroz</t>
  </si>
  <si>
    <t xml:space="preserve">15K-2252</t>
  </si>
  <si>
    <t xml:space="preserve">Mazhar Abbas</t>
  </si>
  <si>
    <t xml:space="preserve">15K-2272</t>
  </si>
  <si>
    <t xml:space="preserve">Shahzaib Ibrahim</t>
  </si>
  <si>
    <t xml:space="preserve">15K-2273</t>
  </si>
  <si>
    <t xml:space="preserve">Rohit Kumar</t>
  </si>
  <si>
    <t xml:space="preserve">15K-2283</t>
  </si>
  <si>
    <t xml:space="preserve">Muneeb ur Rehman</t>
  </si>
  <si>
    <t xml:space="preserve">15K-2303</t>
  </si>
  <si>
    <t xml:space="preserve">Shuja Abbas</t>
  </si>
  <si>
    <t xml:space="preserve">15K-2309</t>
  </si>
  <si>
    <t xml:space="preserve">Rohat Sagar</t>
  </si>
  <si>
    <t xml:space="preserve">15K-2312</t>
  </si>
  <si>
    <t xml:space="preserve">Faizan Rasool</t>
  </si>
  <si>
    <t xml:space="preserve">15K-2314</t>
  </si>
  <si>
    <t xml:space="preserve">Nisha Devi</t>
  </si>
  <si>
    <t xml:space="preserve">15K-2318</t>
  </si>
  <si>
    <t xml:space="preserve">Musawwir Maqsood</t>
  </si>
  <si>
    <t xml:space="preserve">15K-2319</t>
  </si>
  <si>
    <t xml:space="preserve">Moin Raza</t>
  </si>
  <si>
    <t xml:space="preserve">15K-2329</t>
  </si>
  <si>
    <t xml:space="preserve">Ibrahim Chippa</t>
  </si>
  <si>
    <t xml:space="preserve">15K-2338</t>
  </si>
  <si>
    <t xml:space="preserve">Faisal</t>
  </si>
  <si>
    <t xml:space="preserve">15K-2345</t>
  </si>
  <si>
    <t xml:space="preserve">Muhammad Hashir</t>
  </si>
  <si>
    <t xml:space="preserve">15K-2349</t>
  </si>
  <si>
    <t xml:space="preserve">Talha Mahmood</t>
  </si>
  <si>
    <t xml:space="preserve">15K-2523</t>
  </si>
  <si>
    <t xml:space="preserve">Hashim Saeed</t>
  </si>
  <si>
    <t xml:space="preserve">15K-2532</t>
  </si>
  <si>
    <t xml:space="preserve">Amanullah Khan</t>
  </si>
  <si>
    <t xml:space="preserve">15K-2867</t>
  </si>
  <si>
    <t xml:space="preserve">Roshaan ur Rehman</t>
  </si>
  <si>
    <t xml:space="preserve">15K-2869</t>
  </si>
  <si>
    <t xml:space="preserve">Shizra Aijaz</t>
  </si>
  <si>
    <t xml:space="preserve">15K-2881</t>
  </si>
  <si>
    <t xml:space="preserve">Saad Ahmed</t>
  </si>
  <si>
    <t xml:space="preserve">15K-2893</t>
  </si>
  <si>
    <t xml:space="preserve">Daniyal Ahmed</t>
  </si>
  <si>
    <t xml:space="preserve">15K-2894</t>
  </si>
  <si>
    <t xml:space="preserve">Waqar Hussain</t>
  </si>
  <si>
    <t xml:space="preserve">15K-2898</t>
  </si>
  <si>
    <t xml:space="preserve">Shakti</t>
  </si>
  <si>
    <t xml:space="preserve">15K-3604</t>
  </si>
  <si>
    <t xml:space="preserve">Murtaza Zaidi</t>
  </si>
  <si>
    <t xml:space="preserve">15K-3605</t>
  </si>
  <si>
    <t xml:space="preserve">15K-3631</t>
  </si>
  <si>
    <t xml:space="preserve">Ahmed Jaffer</t>
  </si>
  <si>
    <t xml:space="preserve">15K-3632</t>
  </si>
  <si>
    <t xml:space="preserve">Osama Hasan</t>
  </si>
  <si>
    <t xml:space="preserve">15K-3637</t>
  </si>
  <si>
    <t xml:space="preserve">Nirmal Hassan</t>
  </si>
  <si>
    <t xml:space="preserve">15K-3641</t>
  </si>
  <si>
    <t xml:space="preserve">Maaz Aamir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</si>
</sst>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3" topLeftCell="C94" activePane="bottomRight" state="frozen"/>
      <selection pane="topLeft" activeCell="A1" activeCellId="0" sqref="A1"/>
      <selection pane="topRight" activeCell="C1" activeCellId="0" sqref="C1"/>
      <selection pane="bottomLeft" activeCell="A94" activeCellId="0" sqref="A94"/>
      <selection pane="bottomRight" activeCell="AL30" activeCellId="0" sqref="AL30"/>
    </sheetView>
  </sheetViews>
  <sheetFormatPr defaultRowHeight="14.4" zeroHeight="false" outlineLevelRow="0" outlineLevelCol="0"/>
  <cols>
    <col collapsed="false" customWidth="true" hidden="false" outlineLevel="0" max="1" min="1" style="1" width="13.26"/>
    <col collapsed="false" customWidth="true" hidden="false" outlineLevel="0" max="2" min="2" style="2" width="25.84"/>
    <col collapsed="false" customWidth="true" hidden="false" outlineLevel="0" max="3" min="3" style="3" width="15.68"/>
    <col collapsed="false" customWidth="true" hidden="false" outlineLevel="0" max="4" min="4" style="4" width="13.43"/>
    <col collapsed="false" customWidth="false" hidden="false" outlineLevel="0" max="5" min="5" style="1" width="11.52"/>
    <col collapsed="false" customWidth="true" hidden="false" outlineLevel="0" max="6" min="6" style="3" width="7.89"/>
    <col collapsed="false" customWidth="true" hidden="false" outlineLevel="0" max="7" min="7" style="3" width="10.53"/>
    <col collapsed="false" customWidth="true" hidden="false" outlineLevel="0" max="8" min="8" style="4" width="13.21"/>
    <col collapsed="false" customWidth="true" hidden="false" outlineLevel="0" max="9" min="9" style="1" width="5.01"/>
    <col collapsed="false" customWidth="true" hidden="false" outlineLevel="0" max="10" min="10" style="3" width="6.1"/>
    <col collapsed="false" customWidth="true" hidden="false" outlineLevel="0" max="11" min="11" style="3" width="4.9"/>
    <col collapsed="false" customWidth="true" hidden="false" outlineLevel="0" max="12" min="12" style="3" width="3.26"/>
    <col collapsed="false" customWidth="true" hidden="false" outlineLevel="0" max="13" min="13" style="3" width="5.05"/>
    <col collapsed="false" customWidth="true" hidden="false" outlineLevel="0" max="14" min="14" style="3" width="4.1"/>
    <col collapsed="false" customWidth="true" hidden="false" outlineLevel="0" max="15" min="15" style="3" width="9.58"/>
    <col collapsed="false" customWidth="true" hidden="false" outlineLevel="0" max="16" min="16" style="3" width="3.26"/>
    <col collapsed="false" customWidth="true" hidden="false" outlineLevel="0" max="17" min="17" style="3" width="5.05"/>
    <col collapsed="false" customWidth="true" hidden="false" outlineLevel="0" max="18" min="18" style="3" width="4.05"/>
    <col collapsed="false" customWidth="true" hidden="false" outlineLevel="0" max="20" min="19" style="3" width="3.26"/>
    <col collapsed="false" customWidth="true" hidden="false" outlineLevel="0" max="21" min="21" style="3" width="3.68"/>
    <col collapsed="false" customWidth="true" hidden="false" outlineLevel="0" max="22" min="22" style="3" width="4.05"/>
    <col collapsed="false" customWidth="true" hidden="false" outlineLevel="0" max="24" min="23" style="3" width="3.26"/>
    <col collapsed="false" customWidth="true" hidden="false" outlineLevel="0" max="25" min="25" style="3" width="3.53"/>
    <col collapsed="false" customWidth="true" hidden="false" outlineLevel="0" max="26" min="26" style="4" width="4.05"/>
    <col collapsed="false" customWidth="true" hidden="false" outlineLevel="0" max="27" min="27" style="1" width="4.94"/>
    <col collapsed="false" customWidth="true" hidden="false" outlineLevel="0" max="28" min="28" style="3" width="6.8"/>
    <col collapsed="false" customWidth="true" hidden="false" outlineLevel="0" max="29" min="29" style="3" width="5.94"/>
    <col collapsed="false" customWidth="true" hidden="false" outlineLevel="0" max="30" min="30" style="3" width="8.52"/>
    <col collapsed="false" customWidth="true" hidden="false" outlineLevel="0" max="31" min="31" style="3" width="5.1"/>
    <col collapsed="false" customWidth="true" hidden="false" outlineLevel="0" max="32" min="32" style="3" width="4.68"/>
    <col collapsed="false" customWidth="true" hidden="false" outlineLevel="0" max="33" min="33" style="4" width="5.79"/>
    <col collapsed="false" customWidth="true" hidden="false" outlineLevel="0" max="34" min="34" style="5" width="9.47"/>
    <col collapsed="false" customWidth="true" hidden="false" outlineLevel="0" max="35" min="35" style="5" width="10.84"/>
    <col collapsed="false" customWidth="true" hidden="false" outlineLevel="0" max="36" min="36" style="5" width="8.84"/>
    <col collapsed="false" customWidth="true" hidden="false" outlineLevel="0" max="37" min="37" style="5" width="14.73"/>
    <col collapsed="false" customWidth="true" hidden="false" outlineLevel="0" max="38" min="38" style="0" width="11.99"/>
    <col collapsed="false" customWidth="true" hidden="false" outlineLevel="0" max="39" min="39" style="0" width="10.68"/>
    <col collapsed="false" customWidth="true" hidden="false" outlineLevel="0" max="1025" min="40" style="0" width="8.56"/>
  </cols>
  <sheetData>
    <row r="1" customFormat="false" ht="14.4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/>
      <c r="G1" s="10"/>
      <c r="H1" s="10"/>
      <c r="I1" s="11" t="s">
        <v>5</v>
      </c>
      <c r="J1" s="11"/>
      <c r="K1" s="11"/>
      <c r="L1" s="11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  <c r="AA1" s="14" t="s">
        <v>6</v>
      </c>
      <c r="AB1" s="14"/>
      <c r="AC1" s="14"/>
      <c r="AD1" s="14"/>
      <c r="AE1" s="14"/>
      <c r="AF1" s="14"/>
      <c r="AG1" s="14"/>
      <c r="AH1" s="15" t="s">
        <v>7</v>
      </c>
      <c r="AI1" s="15"/>
      <c r="AJ1" s="15"/>
      <c r="AK1" s="15"/>
      <c r="AL1" s="15"/>
      <c r="AM1" s="15"/>
      <c r="AN1" s="15"/>
      <c r="AO1" s="15"/>
      <c r="AP1" s="15"/>
    </row>
    <row r="2" customFormat="false" ht="14.4" hidden="false" customHeight="true" outlineLevel="0" collapsed="false">
      <c r="A2" s="6"/>
      <c r="B2" s="7"/>
      <c r="C2" s="8"/>
      <c r="D2" s="9"/>
      <c r="E2" s="16" t="s">
        <v>8</v>
      </c>
      <c r="F2" s="16"/>
      <c r="G2" s="15" t="s">
        <v>9</v>
      </c>
      <c r="H2" s="17" t="s">
        <v>10</v>
      </c>
      <c r="I2" s="18" t="s">
        <v>11</v>
      </c>
      <c r="J2" s="18"/>
      <c r="K2" s="19" t="s">
        <v>12</v>
      </c>
      <c r="L2" s="19"/>
      <c r="M2" s="19"/>
      <c r="N2" s="19"/>
      <c r="O2" s="19" t="s">
        <v>13</v>
      </c>
      <c r="P2" s="19"/>
      <c r="Q2" s="19"/>
      <c r="R2" s="19"/>
      <c r="S2" s="19" t="s">
        <v>14</v>
      </c>
      <c r="T2" s="19"/>
      <c r="U2" s="19"/>
      <c r="V2" s="19"/>
      <c r="W2" s="20" t="s">
        <v>15</v>
      </c>
      <c r="X2" s="20"/>
      <c r="Y2" s="20"/>
      <c r="Z2" s="20"/>
      <c r="AA2" s="18" t="s">
        <v>11</v>
      </c>
      <c r="AB2" s="18"/>
      <c r="AC2" s="19" t="s">
        <v>16</v>
      </c>
      <c r="AD2" s="19"/>
      <c r="AE2" s="19"/>
      <c r="AF2" s="19"/>
      <c r="AG2" s="20" t="s">
        <v>17</v>
      </c>
      <c r="AH2" s="15" t="s">
        <v>11</v>
      </c>
      <c r="AI2" s="15" t="s">
        <v>18</v>
      </c>
      <c r="AJ2" s="15" t="s">
        <v>19</v>
      </c>
      <c r="AK2" s="21" t="s">
        <v>20</v>
      </c>
      <c r="AL2" s="15" t="s">
        <v>21</v>
      </c>
      <c r="AM2" s="15" t="s">
        <v>22</v>
      </c>
      <c r="AN2" s="15"/>
      <c r="AO2" s="15"/>
    </row>
    <row r="3" s="22" customFormat="true" ht="14.4" hidden="false" customHeight="false" outlineLevel="0" collapsed="false">
      <c r="A3" s="6"/>
      <c r="B3" s="7"/>
      <c r="C3" s="8"/>
      <c r="D3" s="9"/>
      <c r="E3" s="16" t="s">
        <v>23</v>
      </c>
      <c r="F3" s="15" t="s">
        <v>24</v>
      </c>
      <c r="G3" s="15"/>
      <c r="H3" s="17"/>
      <c r="I3" s="18" t="s">
        <v>23</v>
      </c>
      <c r="J3" s="19" t="s">
        <v>24</v>
      </c>
      <c r="K3" s="19" t="s">
        <v>23</v>
      </c>
      <c r="L3" s="19" t="s">
        <v>24</v>
      </c>
      <c r="M3" s="19" t="s">
        <v>25</v>
      </c>
      <c r="N3" s="19" t="s">
        <v>26</v>
      </c>
      <c r="O3" s="19" t="s">
        <v>23</v>
      </c>
      <c r="P3" s="19" t="s">
        <v>24</v>
      </c>
      <c r="Q3" s="19" t="s">
        <v>25</v>
      </c>
      <c r="R3" s="19" t="s">
        <v>26</v>
      </c>
      <c r="S3" s="19" t="s">
        <v>23</v>
      </c>
      <c r="T3" s="19" t="s">
        <v>24</v>
      </c>
      <c r="U3" s="19" t="s">
        <v>25</v>
      </c>
      <c r="V3" s="19" t="s">
        <v>26</v>
      </c>
      <c r="W3" s="19" t="s">
        <v>23</v>
      </c>
      <c r="X3" s="19" t="s">
        <v>24</v>
      </c>
      <c r="Y3" s="19" t="s">
        <v>25</v>
      </c>
      <c r="Z3" s="20" t="s">
        <v>26</v>
      </c>
      <c r="AA3" s="18" t="s">
        <v>23</v>
      </c>
      <c r="AB3" s="19" t="s">
        <v>24</v>
      </c>
      <c r="AC3" s="19" t="s">
        <v>23</v>
      </c>
      <c r="AD3" s="19" t="s">
        <v>24</v>
      </c>
      <c r="AE3" s="19" t="s">
        <v>25</v>
      </c>
      <c r="AF3" s="19" t="s">
        <v>26</v>
      </c>
      <c r="AG3" s="20"/>
      <c r="AH3" s="15"/>
      <c r="AI3" s="15"/>
      <c r="AJ3" s="15"/>
      <c r="AK3" s="21"/>
      <c r="AL3" s="15"/>
      <c r="AM3" s="15"/>
      <c r="AN3" s="15"/>
      <c r="AO3" s="15"/>
    </row>
    <row r="4" customFormat="false" ht="14.4" hidden="false" customHeight="false" outlineLevel="0" collapsed="false">
      <c r="A4" s="1" t="s">
        <v>27</v>
      </c>
      <c r="B4" s="2" t="s">
        <v>28</v>
      </c>
      <c r="C4" s="3" t="s">
        <v>29</v>
      </c>
      <c r="D4" s="4" t="s">
        <v>30</v>
      </c>
      <c r="E4" s="1" t="n">
        <f aca="false">I4+AH4+AA4</f>
        <v>2.83333333333333</v>
      </c>
      <c r="F4" s="3" t="n">
        <f aca="false">J4+AB4</f>
        <v>17.5</v>
      </c>
      <c r="G4" s="3" t="n">
        <f aca="false">E4*100/F4</f>
        <v>16.1904761904762</v>
      </c>
      <c r="H4" s="4" t="str">
        <f aca="false">IF(G4&gt;=90,"A+ (4.00)",IF(AND(G4&gt;=86,G4&lt;90),"A (4.00)",IF(AND(G4&gt;=82,G4&lt;86),"A- (3.67)",IF(AND(G4&gt;=78,G4&lt;82),"B+ (3.33)",IF(AND(G4&gt;=74,G4&lt;78),"B (3.00)",IF(AND(G4&gt;=70,G4&lt;74),"B- (2.67)",IF(AND(G4&gt;=66,G4&lt;70),"C+ (2.33)",IF(AND(G4&gt;=62,G4&lt;66),"C (2.00)",IF(AND(G4&gt;=58,G4&lt;62),"C- (1.67)",IF(AND(G4&gt;=54,G4&lt;58),"D+",IF(AND(G4&gt;=50,G4&lt;54),"D (1.00)",IF(AND(G4&gt;=0,G4&lt;50),"F (0.00)","Invalid"))))))))))))</f>
        <v>F (0.00)</v>
      </c>
      <c r="I4" s="1" t="n">
        <f aca="false">M4+Q4</f>
        <v>0.333333333333333</v>
      </c>
      <c r="J4" s="3" t="n">
        <f aca="false">N4+R4</f>
        <v>5</v>
      </c>
      <c r="K4" s="3" t="s">
        <v>31</v>
      </c>
      <c r="L4" s="3" t="n">
        <v>13</v>
      </c>
      <c r="M4" s="3" t="n">
        <f aca="false">(IF(K4="A",0,K4)*N4/L4)</f>
        <v>0</v>
      </c>
      <c r="N4" s="3" t="n">
        <v>2</v>
      </c>
      <c r="O4" s="3" t="n">
        <v>1</v>
      </c>
      <c r="P4" s="3" t="n">
        <v>9</v>
      </c>
      <c r="Q4" s="3" t="n">
        <f aca="false">IF( ISNUMBER(O4),O4*R4/P4,0)</f>
        <v>0.333333333333333</v>
      </c>
      <c r="R4" s="3" t="n">
        <v>3</v>
      </c>
      <c r="AA4" s="1" t="n">
        <f aca="false">AE4</f>
        <v>2.5</v>
      </c>
      <c r="AB4" s="3" t="n">
        <f aca="false">AF4</f>
        <v>12.5</v>
      </c>
      <c r="AC4" s="3" t="n">
        <v>10</v>
      </c>
      <c r="AD4" s="3" t="n">
        <v>50</v>
      </c>
      <c r="AE4" s="3" t="n">
        <f aca="false">IF( ISNUMBER(AC4),AC4*AF4/AD4,0)</f>
        <v>2.5</v>
      </c>
      <c r="AF4" s="3" t="n">
        <v>12.5</v>
      </c>
      <c r="AH4" s="5" t="n">
        <f aca="false">SUM(AI4:AQ4)</f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23" t="n">
        <v>0</v>
      </c>
    </row>
    <row r="5" customFormat="false" ht="14.4" hidden="false" customHeight="false" outlineLevel="0" collapsed="false">
      <c r="A5" s="1" t="s">
        <v>32</v>
      </c>
      <c r="B5" s="2" t="s">
        <v>33</v>
      </c>
      <c r="C5" s="3" t="s">
        <v>29</v>
      </c>
      <c r="D5" s="4" t="s">
        <v>30</v>
      </c>
      <c r="E5" s="1" t="n">
        <f aca="false">I5+AH5+AA5</f>
        <v>7.38589743589744</v>
      </c>
      <c r="F5" s="3" t="n">
        <f aca="false">J5+AB5</f>
        <v>17.5</v>
      </c>
      <c r="G5" s="3" t="n">
        <f aca="false">E5*100/F5</f>
        <v>42.2051282051282</v>
      </c>
      <c r="H5" s="4" t="str">
        <f aca="false">IF(G5&gt;=90,"A+ (4.00)",IF(AND(G5&gt;=86,G5&lt;90),"A (4.00)",IF(AND(G5&gt;=82,G5&lt;86),"A- (3.67)",IF(AND(G5&gt;=78,G5&lt;82),"B+ (3.33)",IF(AND(G5&gt;=74,G5&lt;78),"B (3.00)",IF(AND(G5&gt;=70,G5&lt;74),"B- (2.67)",IF(AND(G5&gt;=66,G5&lt;70),"C+ (2.33)",IF(AND(G5&gt;=62,G5&lt;66),"C (2.00)",IF(AND(G5&gt;=58,G5&lt;62),"C- (1.67)",IF(AND(G5&gt;=54,G5&lt;58),"D+",IF(AND(G5&gt;=50,G5&lt;54),"D (1.00)",IF(AND(G5&gt;=0,G5&lt;50),"F (0.00)","Invalid"))))))))))))</f>
        <v>F (0.00)</v>
      </c>
      <c r="I5" s="1" t="n">
        <f aca="false">M5+Q5</f>
        <v>0.735897435897436</v>
      </c>
      <c r="J5" s="3" t="n">
        <f aca="false">N5+R5</f>
        <v>5</v>
      </c>
      <c r="K5" s="3" t="n">
        <v>3.7</v>
      </c>
      <c r="L5" s="3" t="n">
        <v>13</v>
      </c>
      <c r="M5" s="3" t="n">
        <f aca="false">(IF(K5="A",0,K5)*N5/L5)</f>
        <v>0.569230769230769</v>
      </c>
      <c r="N5" s="3" t="n">
        <v>2</v>
      </c>
      <c r="O5" s="3" t="n">
        <v>0.5</v>
      </c>
      <c r="P5" s="3" t="n">
        <v>9</v>
      </c>
      <c r="Q5" s="3" t="n">
        <f aca="false">IF( ISNUMBER(O5),O5*R5/P5,0)</f>
        <v>0.166666666666667</v>
      </c>
      <c r="R5" s="3" t="n">
        <v>3</v>
      </c>
      <c r="AA5" s="1" t="n">
        <f aca="false">AE5</f>
        <v>5.25</v>
      </c>
      <c r="AB5" s="3" t="n">
        <f aca="false">AF5</f>
        <v>12.5</v>
      </c>
      <c r="AC5" s="3" t="n">
        <v>21</v>
      </c>
      <c r="AD5" s="3" t="n">
        <v>50</v>
      </c>
      <c r="AE5" s="3" t="n">
        <f aca="false">IF( ISNUMBER(AC5),AC5*AF5/AD5,0)</f>
        <v>5.25</v>
      </c>
      <c r="AF5" s="3" t="n">
        <v>12.5</v>
      </c>
      <c r="AH5" s="5" t="n">
        <f aca="false">SUM(AI5:AQ5)</f>
        <v>1.4</v>
      </c>
      <c r="AI5" s="5" t="n">
        <v>0</v>
      </c>
      <c r="AJ5" s="5" t="n">
        <v>0.7</v>
      </c>
      <c r="AK5" s="5" t="n">
        <v>0</v>
      </c>
      <c r="AL5" s="5" t="n">
        <v>0</v>
      </c>
      <c r="AM5" s="23" t="n">
        <v>0.7</v>
      </c>
    </row>
    <row r="6" customFormat="false" ht="14.4" hidden="false" customHeight="false" outlineLevel="0" collapsed="false">
      <c r="A6" s="1" t="s">
        <v>34</v>
      </c>
      <c r="B6" s="2" t="s">
        <v>35</v>
      </c>
      <c r="C6" s="3" t="s">
        <v>29</v>
      </c>
      <c r="D6" s="4" t="s">
        <v>30</v>
      </c>
      <c r="E6" s="1" t="n">
        <f aca="false">I6+AH6+AA6</f>
        <v>7.20833333333333</v>
      </c>
      <c r="F6" s="3" t="n">
        <f aca="false">J6+AB6</f>
        <v>17.5</v>
      </c>
      <c r="G6" s="3" t="n">
        <f aca="false">E6*100/F6</f>
        <v>41.1904761904762</v>
      </c>
      <c r="H6" s="4" t="str">
        <f aca="false">IF(G6&gt;=90,"A+ (4.00)",IF(AND(G6&gt;=86,G6&lt;90),"A (4.00)",IF(AND(G6&gt;=82,G6&lt;86),"A- (3.67)",IF(AND(G6&gt;=78,G6&lt;82),"B+ (3.33)",IF(AND(G6&gt;=74,G6&lt;78),"B (3.00)",IF(AND(G6&gt;=70,G6&lt;74),"B- (2.67)",IF(AND(G6&gt;=66,G6&lt;70),"C+ (2.33)",IF(AND(G6&gt;=62,G6&lt;66),"C (2.00)",IF(AND(G6&gt;=58,G6&lt;62),"C- (1.67)",IF(AND(G6&gt;=54,G6&lt;58),"D+",IF(AND(G6&gt;=50,G6&lt;54),"D (1.00)",IF(AND(G6&gt;=0,G6&lt;50),"F (0.00)","Invalid"))))))))))))</f>
        <v>F (0.00)</v>
      </c>
      <c r="I6" s="1" t="n">
        <f aca="false">M6+Q6</f>
        <v>2.33333333333333</v>
      </c>
      <c r="J6" s="3" t="n">
        <f aca="false">N6+R6</f>
        <v>5</v>
      </c>
      <c r="K6" s="3" t="s">
        <v>31</v>
      </c>
      <c r="L6" s="3" t="n">
        <v>13</v>
      </c>
      <c r="M6" s="3" t="n">
        <f aca="false">(IF(K6="A",0,K6)*N6/L6)</f>
        <v>0</v>
      </c>
      <c r="N6" s="3" t="n">
        <v>2</v>
      </c>
      <c r="O6" s="3" t="n">
        <v>7</v>
      </c>
      <c r="P6" s="3" t="n">
        <v>9</v>
      </c>
      <c r="Q6" s="3" t="n">
        <f aca="false">IF( ISNUMBER(O6),O6*R6/P6,0)</f>
        <v>2.33333333333333</v>
      </c>
      <c r="R6" s="3" t="n">
        <v>3</v>
      </c>
      <c r="AA6" s="1" t="n">
        <f aca="false">AE6</f>
        <v>4.875</v>
      </c>
      <c r="AB6" s="3" t="n">
        <f aca="false">AF6</f>
        <v>12.5</v>
      </c>
      <c r="AC6" s="3" t="n">
        <v>19.5</v>
      </c>
      <c r="AD6" s="3" t="n">
        <v>50</v>
      </c>
      <c r="AE6" s="3" t="n">
        <f aca="false">IF( ISNUMBER(AC6),AC6*AF6/AD6,0)</f>
        <v>4.875</v>
      </c>
      <c r="AF6" s="3" t="n">
        <v>12.5</v>
      </c>
      <c r="AH6" s="5" t="n">
        <f aca="false">SUM(AI6:AQ6)</f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23" t="n">
        <v>0</v>
      </c>
    </row>
    <row r="7" customFormat="false" ht="14.4" hidden="false" customHeight="false" outlineLevel="0" collapsed="false">
      <c r="A7" s="1" t="s">
        <v>36</v>
      </c>
      <c r="B7" s="2" t="s">
        <v>37</v>
      </c>
      <c r="C7" s="3" t="s">
        <v>29</v>
      </c>
      <c r="D7" s="4" t="s">
        <v>30</v>
      </c>
      <c r="E7" s="1" t="n">
        <f aca="false">I7+AH7+AA7</f>
        <v>5.775</v>
      </c>
      <c r="F7" s="3" t="n">
        <f aca="false">J7+AB7</f>
        <v>17.5</v>
      </c>
      <c r="G7" s="3" t="n">
        <f aca="false">E7*100/F7</f>
        <v>33</v>
      </c>
      <c r="H7" s="4" t="str">
        <f aca="false">IF(G7&gt;=90,"A+ (4.00)",IF(AND(G7&gt;=86,G7&lt;90),"A (4.00)",IF(AND(G7&gt;=82,G7&lt;86),"A- (3.67)",IF(AND(G7&gt;=78,G7&lt;82),"B+ (3.33)",IF(AND(G7&gt;=74,G7&lt;78),"B (3.00)",IF(AND(G7&gt;=70,G7&lt;74),"B- (2.67)",IF(AND(G7&gt;=66,G7&lt;70),"C+ (2.33)",IF(AND(G7&gt;=62,G7&lt;66),"C (2.00)",IF(AND(G7&gt;=58,G7&lt;62),"C- (1.67)",IF(AND(G7&gt;=54,G7&lt;58),"D+",IF(AND(G7&gt;=50,G7&lt;54),"D (1.00)",IF(AND(G7&gt;=0,G7&lt;50),"F (0.00)","Invalid"))))))))))))</f>
        <v>F (0.00)</v>
      </c>
      <c r="I7" s="1" t="n">
        <f aca="false">M7+Q7</f>
        <v>1</v>
      </c>
      <c r="J7" s="3" t="n">
        <f aca="false">N7+R7</f>
        <v>5</v>
      </c>
      <c r="K7" s="3" t="n">
        <v>0</v>
      </c>
      <c r="L7" s="3" t="n">
        <v>13</v>
      </c>
      <c r="M7" s="3" t="n">
        <f aca="false">(IF(K7="A",0,K7)*N7/L7)</f>
        <v>0</v>
      </c>
      <c r="N7" s="3" t="n">
        <v>2</v>
      </c>
      <c r="O7" s="3" t="n">
        <v>3</v>
      </c>
      <c r="P7" s="3" t="n">
        <v>9</v>
      </c>
      <c r="Q7" s="3" t="n">
        <f aca="false">IF( ISNUMBER(O7),O7*R7/P7,0)</f>
        <v>1</v>
      </c>
      <c r="R7" s="3" t="n">
        <v>3</v>
      </c>
      <c r="AA7" s="1" t="n">
        <f aca="false">AE7</f>
        <v>4.375</v>
      </c>
      <c r="AB7" s="3" t="n">
        <f aca="false">AF7</f>
        <v>12.5</v>
      </c>
      <c r="AC7" s="3" t="n">
        <v>17.5</v>
      </c>
      <c r="AD7" s="3" t="n">
        <v>50</v>
      </c>
      <c r="AE7" s="3" t="n">
        <f aca="false">IF( ISNUMBER(AC7),AC7*AF7/AD7,0)</f>
        <v>4.375</v>
      </c>
      <c r="AF7" s="3" t="n">
        <v>12.5</v>
      </c>
      <c r="AH7" s="5" t="n">
        <f aca="false">SUM(AI7:AQ7)</f>
        <v>0.4</v>
      </c>
      <c r="AI7" s="5" t="n">
        <v>0</v>
      </c>
      <c r="AJ7" s="5" t="n">
        <v>0.4</v>
      </c>
      <c r="AK7" s="5" t="n">
        <v>0</v>
      </c>
      <c r="AL7" s="5" t="n">
        <v>0</v>
      </c>
      <c r="AM7" s="23" t="n">
        <v>0</v>
      </c>
    </row>
    <row r="8" customFormat="false" ht="14.4" hidden="false" customHeight="false" outlineLevel="0" collapsed="false">
      <c r="A8" s="1" t="s">
        <v>38</v>
      </c>
      <c r="B8" s="2" t="s">
        <v>39</v>
      </c>
      <c r="C8" s="3" t="s">
        <v>29</v>
      </c>
      <c r="D8" s="4" t="s">
        <v>30</v>
      </c>
      <c r="E8" s="1" t="n">
        <f aca="false">I8+AH8+AA8</f>
        <v>10.0416666666667</v>
      </c>
      <c r="F8" s="3" t="n">
        <f aca="false">J8+AB8</f>
        <v>17.5</v>
      </c>
      <c r="G8" s="3" t="n">
        <f aca="false">E8*100/F8</f>
        <v>57.3809523809524</v>
      </c>
      <c r="H8" s="4" t="str">
        <f aca="false">IF(G8&gt;=90,"A+ (4.00)",IF(AND(G8&gt;=86,G8&lt;90),"A (4.00)",IF(AND(G8&gt;=82,G8&lt;86),"A- (3.67)",IF(AND(G8&gt;=78,G8&lt;82),"B+ (3.33)",IF(AND(G8&gt;=74,G8&lt;78),"B (3.00)",IF(AND(G8&gt;=70,G8&lt;74),"B- (2.67)",IF(AND(G8&gt;=66,G8&lt;70),"C+ (2.33)",IF(AND(G8&gt;=62,G8&lt;66),"C (2.00)",IF(AND(G8&gt;=58,G8&lt;62),"C- (1.67)",IF(AND(G8&gt;=54,G8&lt;58),"D+",IF(AND(G8&gt;=50,G8&lt;54),"D (1.00)",IF(AND(G8&gt;=0,G8&lt;50),"F (0.00)","Invalid"))))))))))))</f>
        <v>D+</v>
      </c>
      <c r="I8" s="1" t="n">
        <f aca="false">M8+Q8</f>
        <v>2.66666666666667</v>
      </c>
      <c r="J8" s="3" t="n">
        <f aca="false">N8+R8</f>
        <v>5</v>
      </c>
      <c r="K8" s="3" t="s">
        <v>31</v>
      </c>
      <c r="L8" s="3" t="n">
        <v>13</v>
      </c>
      <c r="M8" s="3" t="n">
        <f aca="false">(IF(K8="A",0,K8)*N8/L8)</f>
        <v>0</v>
      </c>
      <c r="N8" s="3" t="n">
        <v>2</v>
      </c>
      <c r="O8" s="3" t="n">
        <v>8</v>
      </c>
      <c r="P8" s="3" t="n">
        <v>9</v>
      </c>
      <c r="Q8" s="3" t="n">
        <f aca="false">IF( ISNUMBER(O8),O8*R8/P8,0)</f>
        <v>2.66666666666667</v>
      </c>
      <c r="R8" s="3" t="n">
        <v>3</v>
      </c>
      <c r="AA8" s="1" t="n">
        <f aca="false">AE8</f>
        <v>6.875</v>
      </c>
      <c r="AB8" s="3" t="n">
        <f aca="false">AF8</f>
        <v>12.5</v>
      </c>
      <c r="AC8" s="3" t="n">
        <v>27.5</v>
      </c>
      <c r="AD8" s="3" t="n">
        <v>50</v>
      </c>
      <c r="AE8" s="3" t="n">
        <f aca="false">IF( ISNUMBER(AC8),AC8*AF8/AD8,0)</f>
        <v>6.875</v>
      </c>
      <c r="AF8" s="3" t="n">
        <v>12.5</v>
      </c>
      <c r="AH8" s="5" t="n">
        <f aca="false">SUM(AI8:AQ8)</f>
        <v>0.5</v>
      </c>
      <c r="AI8" s="5" t="n">
        <v>0.5</v>
      </c>
      <c r="AJ8" s="5" t="n">
        <v>0</v>
      </c>
      <c r="AK8" s="5" t="n">
        <v>0</v>
      </c>
      <c r="AL8" s="5" t="n">
        <v>0</v>
      </c>
      <c r="AM8" s="23" t="n">
        <v>0</v>
      </c>
    </row>
    <row r="9" customFormat="false" ht="14.4" hidden="false" customHeight="false" outlineLevel="0" collapsed="false">
      <c r="A9" s="1" t="s">
        <v>40</v>
      </c>
      <c r="B9" s="2" t="s">
        <v>41</v>
      </c>
      <c r="C9" s="3" t="s">
        <v>29</v>
      </c>
      <c r="D9" s="4" t="s">
        <v>30</v>
      </c>
      <c r="E9" s="1" t="n">
        <f aca="false">I9+AH9+AA9</f>
        <v>7.9551282051282</v>
      </c>
      <c r="F9" s="3" t="n">
        <f aca="false">J9+AB9</f>
        <v>17.5</v>
      </c>
      <c r="G9" s="3" t="n">
        <f aca="false">E9*100/F9</f>
        <v>45.4578754578755</v>
      </c>
      <c r="H9" s="4" t="str">
        <f aca="false">IF(G9&gt;=90,"A+ (4.00)",IF(AND(G9&gt;=86,G9&lt;90),"A (4.00)",IF(AND(G9&gt;=82,G9&lt;86),"A- (3.67)",IF(AND(G9&gt;=78,G9&lt;82),"B+ (3.33)",IF(AND(G9&gt;=74,G9&lt;78),"B (3.00)",IF(AND(G9&gt;=70,G9&lt;74),"B- (2.67)",IF(AND(G9&gt;=66,G9&lt;70),"C+ (2.33)",IF(AND(G9&gt;=62,G9&lt;66),"C (2.00)",IF(AND(G9&gt;=58,G9&lt;62),"C- (1.67)",IF(AND(G9&gt;=54,G9&lt;58),"D+",IF(AND(G9&gt;=50,G9&lt;54),"D (1.00)",IF(AND(G9&gt;=0,G9&lt;50),"F (0.00)","Invalid"))))))))))))</f>
        <v>F (0.00)</v>
      </c>
      <c r="I9" s="1" t="n">
        <f aca="false">M9+Q9</f>
        <v>3.2051282051282</v>
      </c>
      <c r="J9" s="3" t="n">
        <f aca="false">N9+R9</f>
        <v>5</v>
      </c>
      <c r="K9" s="3" t="n">
        <v>3.5</v>
      </c>
      <c r="L9" s="3" t="n">
        <v>13</v>
      </c>
      <c r="M9" s="3" t="n">
        <f aca="false">(IF(K9="A",0,K9)*N9/L9)</f>
        <v>0.538461538461538</v>
      </c>
      <c r="N9" s="3" t="n">
        <v>2</v>
      </c>
      <c r="O9" s="3" t="n">
        <v>8</v>
      </c>
      <c r="P9" s="3" t="n">
        <v>9</v>
      </c>
      <c r="Q9" s="3" t="n">
        <f aca="false">IF( ISNUMBER(O9),O9*R9/P9,0)</f>
        <v>2.66666666666667</v>
      </c>
      <c r="R9" s="3" t="n">
        <v>3</v>
      </c>
      <c r="AA9" s="1" t="n">
        <f aca="false">AE9</f>
        <v>4</v>
      </c>
      <c r="AB9" s="3" t="n">
        <f aca="false">AF9</f>
        <v>12.5</v>
      </c>
      <c r="AC9" s="3" t="n">
        <v>16</v>
      </c>
      <c r="AD9" s="3" t="n">
        <v>50</v>
      </c>
      <c r="AE9" s="3" t="n">
        <f aca="false">IF( ISNUMBER(AC9),AC9*AF9/AD9,0)</f>
        <v>4</v>
      </c>
      <c r="AF9" s="3" t="n">
        <v>12.5</v>
      </c>
      <c r="AH9" s="5" t="n">
        <f aca="false">SUM(AI9:AQ9)</f>
        <v>0.75</v>
      </c>
      <c r="AI9" s="5" t="n">
        <v>0</v>
      </c>
      <c r="AJ9" s="5" t="n">
        <v>0.75</v>
      </c>
      <c r="AK9" s="5" t="n">
        <v>0</v>
      </c>
      <c r="AL9" s="5" t="n">
        <v>0</v>
      </c>
      <c r="AM9" s="23" t="n">
        <v>0</v>
      </c>
    </row>
    <row r="10" customFormat="false" ht="14.4" hidden="false" customHeight="false" outlineLevel="0" collapsed="false">
      <c r="A10" s="1" t="s">
        <v>42</v>
      </c>
      <c r="B10" s="2" t="s">
        <v>43</v>
      </c>
      <c r="C10" s="3" t="s">
        <v>29</v>
      </c>
      <c r="D10" s="4" t="s">
        <v>30</v>
      </c>
      <c r="E10" s="1" t="n">
        <f aca="false">I10+AH10+AA10</f>
        <v>7.20705128205128</v>
      </c>
      <c r="F10" s="3" t="n">
        <f aca="false">J10+AB10</f>
        <v>17.5</v>
      </c>
      <c r="G10" s="3" t="n">
        <f aca="false">E10*100/F10</f>
        <v>41.1831501831502</v>
      </c>
      <c r="H10" s="4" t="str">
        <f aca="false">IF(G10&gt;=90,"A+ (4.00)",IF(AND(G10&gt;=86,G10&lt;90),"A (4.00)",IF(AND(G10&gt;=82,G10&lt;86),"A- (3.67)",IF(AND(G10&gt;=78,G10&lt;82),"B+ (3.33)",IF(AND(G10&gt;=74,G10&lt;78),"B (3.00)",IF(AND(G10&gt;=70,G10&lt;74),"B- (2.67)",IF(AND(G10&gt;=66,G10&lt;70),"C+ (2.33)",IF(AND(G10&gt;=62,G10&lt;66),"C (2.00)",IF(AND(G10&gt;=58,G10&lt;62),"C- (1.67)",IF(AND(G10&gt;=54,G10&lt;58),"D+",IF(AND(G10&gt;=50,G10&lt;54),"D (1.00)",IF(AND(G10&gt;=0,G10&lt;50),"F (0.00)","Invalid"))))))))))))</f>
        <v>F (0.00)</v>
      </c>
      <c r="I10" s="1" t="n">
        <f aca="false">M10+Q10</f>
        <v>1.28205128205128</v>
      </c>
      <c r="J10" s="3" t="n">
        <f aca="false">N10+R10</f>
        <v>5</v>
      </c>
      <c r="K10" s="3" t="n">
        <v>4</v>
      </c>
      <c r="L10" s="3" t="n">
        <v>13</v>
      </c>
      <c r="M10" s="3" t="n">
        <f aca="false">(IF(K10="A",0,K10)*N10/L10)</f>
        <v>0.615384615384615</v>
      </c>
      <c r="N10" s="3" t="n">
        <v>2</v>
      </c>
      <c r="O10" s="3" t="n">
        <v>2</v>
      </c>
      <c r="P10" s="3" t="n">
        <v>9</v>
      </c>
      <c r="Q10" s="3" t="n">
        <f aca="false">IF( ISNUMBER(O10),O10*R10/P10,0)</f>
        <v>0.666666666666667</v>
      </c>
      <c r="R10" s="3" t="n">
        <v>3</v>
      </c>
      <c r="AA10" s="1" t="n">
        <f aca="false">AE10</f>
        <v>5.125</v>
      </c>
      <c r="AB10" s="3" t="n">
        <f aca="false">AF10</f>
        <v>12.5</v>
      </c>
      <c r="AC10" s="3" t="n">
        <v>20.5</v>
      </c>
      <c r="AD10" s="3" t="n">
        <v>50</v>
      </c>
      <c r="AE10" s="3" t="n">
        <f aca="false">IF( ISNUMBER(AC10),AC10*AF10/AD10,0)</f>
        <v>5.125</v>
      </c>
      <c r="AF10" s="3" t="n">
        <v>12.5</v>
      </c>
      <c r="AH10" s="5" t="n">
        <f aca="false">SUM(AI10:AQ10)</f>
        <v>0.8</v>
      </c>
      <c r="AI10" s="5" t="n">
        <v>0</v>
      </c>
      <c r="AJ10" s="5" t="n">
        <v>0</v>
      </c>
      <c r="AK10" s="5" t="n">
        <v>0</v>
      </c>
      <c r="AL10" s="5" t="n">
        <v>0</v>
      </c>
      <c r="AM10" s="23" t="n">
        <v>0.8</v>
      </c>
    </row>
    <row r="11" customFormat="false" ht="14.4" hidden="false" customHeight="false" outlineLevel="0" collapsed="false">
      <c r="A11" s="1" t="s">
        <v>44</v>
      </c>
      <c r="B11" s="2" t="s">
        <v>45</v>
      </c>
      <c r="C11" s="3" t="s">
        <v>29</v>
      </c>
      <c r="D11" s="4" t="s">
        <v>30</v>
      </c>
      <c r="E11" s="1" t="n">
        <f aca="false">I11+AH11+AA11</f>
        <v>9.19358974358974</v>
      </c>
      <c r="F11" s="3" t="n">
        <f aca="false">J11+AB11</f>
        <v>17.5</v>
      </c>
      <c r="G11" s="3" t="n">
        <f aca="false">E11*100/F11</f>
        <v>52.5347985347985</v>
      </c>
      <c r="H11" s="4" t="str">
        <f aca="false">IF(G11&gt;=90,"A+ (4.00)",IF(AND(G11&gt;=86,G11&lt;90),"A (4.00)",IF(AND(G11&gt;=82,G11&lt;86),"A- (3.67)",IF(AND(G11&gt;=78,G11&lt;82),"B+ (3.33)",IF(AND(G11&gt;=74,G11&lt;78),"B (3.00)",IF(AND(G11&gt;=70,G11&lt;74),"B- (2.67)",IF(AND(G11&gt;=66,G11&lt;70),"C+ (2.33)",IF(AND(G11&gt;=62,G11&lt;66),"C (2.00)",IF(AND(G11&gt;=58,G11&lt;62),"C- (1.67)",IF(AND(G11&gt;=54,G11&lt;58),"D+",IF(AND(G11&gt;=50,G11&lt;54),"D (1.00)",IF(AND(G11&gt;=0,G11&lt;50),"F (0.00)","Invalid"))))))))))))</f>
        <v>D (1.00)</v>
      </c>
      <c r="I11" s="1" t="n">
        <f aca="false">M11+Q11</f>
        <v>2.24358974358974</v>
      </c>
      <c r="J11" s="3" t="n">
        <f aca="false">N11+R11</f>
        <v>5</v>
      </c>
      <c r="K11" s="3" t="n">
        <v>7</v>
      </c>
      <c r="L11" s="3" t="n">
        <v>13</v>
      </c>
      <c r="M11" s="3" t="n">
        <f aca="false">(IF(K11="A",0,K11)*N11/L11)</f>
        <v>1.07692307692308</v>
      </c>
      <c r="N11" s="3" t="n">
        <v>2</v>
      </c>
      <c r="O11" s="3" t="n">
        <v>3.5</v>
      </c>
      <c r="P11" s="3" t="n">
        <v>9</v>
      </c>
      <c r="Q11" s="3" t="n">
        <f aca="false">IF( ISNUMBER(O11),O11*R11/P11,0)</f>
        <v>1.16666666666667</v>
      </c>
      <c r="R11" s="3" t="n">
        <v>3</v>
      </c>
      <c r="AA11" s="1" t="n">
        <f aca="false">AE11</f>
        <v>5.25</v>
      </c>
      <c r="AB11" s="3" t="n">
        <f aca="false">AF11</f>
        <v>12.5</v>
      </c>
      <c r="AC11" s="3" t="n">
        <v>21</v>
      </c>
      <c r="AD11" s="3" t="n">
        <v>50</v>
      </c>
      <c r="AE11" s="3" t="n">
        <f aca="false">IF( ISNUMBER(AC11),AC11*AF11/AD11,0)</f>
        <v>5.25</v>
      </c>
      <c r="AF11" s="3" t="n">
        <v>12.5</v>
      </c>
      <c r="AH11" s="5" t="n">
        <f aca="false">SUM(AI11:AQ11)</f>
        <v>1.7</v>
      </c>
      <c r="AI11" s="5" t="n">
        <v>0.4</v>
      </c>
      <c r="AJ11" s="5" t="n">
        <v>0.2</v>
      </c>
      <c r="AK11" s="5" t="n">
        <v>0</v>
      </c>
      <c r="AL11" s="5" t="n">
        <v>0.3</v>
      </c>
      <c r="AM11" s="23" t="n">
        <v>0.8</v>
      </c>
    </row>
    <row r="12" customFormat="false" ht="14.4" hidden="false" customHeight="false" outlineLevel="0" collapsed="false">
      <c r="A12" s="1" t="s">
        <v>46</v>
      </c>
      <c r="B12" s="2" t="s">
        <v>47</v>
      </c>
      <c r="C12" s="3" t="s">
        <v>29</v>
      </c>
      <c r="D12" s="4" t="s">
        <v>30</v>
      </c>
      <c r="E12" s="1" t="n">
        <f aca="false">I12+AH12+AA12</f>
        <v>6.64423076923077</v>
      </c>
      <c r="F12" s="3" t="n">
        <f aca="false">J12+AB12</f>
        <v>17.5</v>
      </c>
      <c r="G12" s="3" t="n">
        <f aca="false">E12*100/F12</f>
        <v>37.967032967033</v>
      </c>
      <c r="H12" s="4" t="str">
        <f aca="false">IF(G12&gt;=90,"A+ (4.00)",IF(AND(G12&gt;=86,G12&lt;90),"A (4.00)",IF(AND(G12&gt;=82,G12&lt;86),"A- (3.67)",IF(AND(G12&gt;=78,G12&lt;82),"B+ (3.33)",IF(AND(G12&gt;=74,G12&lt;78),"B (3.00)",IF(AND(G12&gt;=70,G12&lt;74),"B- (2.67)",IF(AND(G12&gt;=66,G12&lt;70),"C+ (2.33)",IF(AND(G12&gt;=62,G12&lt;66),"C (2.00)",IF(AND(G12&gt;=58,G12&lt;62),"C- (1.67)",IF(AND(G12&gt;=54,G12&lt;58),"D+",IF(AND(G12&gt;=50,G12&lt;54),"D (1.00)",IF(AND(G12&gt;=0,G12&lt;50),"F (0.00)","Invalid"))))))))))))</f>
        <v>F (0.00)</v>
      </c>
      <c r="I12" s="1" t="n">
        <f aca="false">M12+Q12</f>
        <v>0.769230769230769</v>
      </c>
      <c r="J12" s="3" t="n">
        <f aca="false">N12+R12</f>
        <v>5</v>
      </c>
      <c r="K12" s="3" t="n">
        <v>5</v>
      </c>
      <c r="L12" s="3" t="n">
        <v>13</v>
      </c>
      <c r="M12" s="3" t="n">
        <f aca="false">(IF(K12="A",0,K12)*N12/L12)</f>
        <v>0.769230769230769</v>
      </c>
      <c r="N12" s="3" t="n">
        <v>2</v>
      </c>
      <c r="O12" s="3" t="s">
        <v>31</v>
      </c>
      <c r="P12" s="3" t="n">
        <v>9</v>
      </c>
      <c r="Q12" s="3" t="n">
        <f aca="false">IF( ISNUMBER(O12),O12*R12/P12,0)</f>
        <v>0</v>
      </c>
      <c r="R12" s="3" t="n">
        <v>3</v>
      </c>
      <c r="AA12" s="1" t="n">
        <f aca="false">AE12</f>
        <v>4.875</v>
      </c>
      <c r="AB12" s="3" t="n">
        <f aca="false">AF12</f>
        <v>12.5</v>
      </c>
      <c r="AC12" s="3" t="n">
        <v>19.5</v>
      </c>
      <c r="AD12" s="3" t="n">
        <v>50</v>
      </c>
      <c r="AE12" s="3" t="n">
        <f aca="false">IF( ISNUMBER(AC12),AC12*AF12/AD12,0)</f>
        <v>4.875</v>
      </c>
      <c r="AF12" s="3" t="n">
        <v>12.5</v>
      </c>
      <c r="AH12" s="5" t="n">
        <f aca="false">SUM(AI12:AQ12)</f>
        <v>1</v>
      </c>
      <c r="AI12" s="5" t="n">
        <v>0</v>
      </c>
      <c r="AJ12" s="5" t="n">
        <v>0.5</v>
      </c>
      <c r="AK12" s="5" t="n">
        <v>0</v>
      </c>
      <c r="AL12" s="5" t="n">
        <v>0.5</v>
      </c>
      <c r="AM12" s="23" t="n">
        <v>0</v>
      </c>
    </row>
    <row r="13" customFormat="false" ht="14.4" hidden="false" customHeight="false" outlineLevel="0" collapsed="false">
      <c r="A13" s="1" t="s">
        <v>48</v>
      </c>
      <c r="B13" s="2" t="s">
        <v>49</v>
      </c>
      <c r="C13" s="3" t="s">
        <v>29</v>
      </c>
      <c r="D13" s="4" t="s">
        <v>30</v>
      </c>
      <c r="E13" s="1" t="n">
        <f aca="false">I13+AH13+AA13</f>
        <v>9.18269230769231</v>
      </c>
      <c r="F13" s="3" t="n">
        <f aca="false">J13+AB13</f>
        <v>17.5</v>
      </c>
      <c r="G13" s="3" t="n">
        <f aca="false">E13*100/F13</f>
        <v>52.4725274725275</v>
      </c>
      <c r="H13" s="4" t="str">
        <f aca="false">IF(G13&gt;=90,"A+ (4.00)",IF(AND(G13&gt;=86,G13&lt;90),"A (4.00)",IF(AND(G13&gt;=82,G13&lt;86),"A- (3.67)",IF(AND(G13&gt;=78,G13&lt;82),"B+ (3.33)",IF(AND(G13&gt;=74,G13&lt;78),"B (3.00)",IF(AND(G13&gt;=70,G13&lt;74),"B- (2.67)",IF(AND(G13&gt;=66,G13&lt;70),"C+ (2.33)",IF(AND(G13&gt;=62,G13&lt;66),"C (2.00)",IF(AND(G13&gt;=58,G13&lt;62),"C- (1.67)",IF(AND(G13&gt;=54,G13&lt;58),"D+",IF(AND(G13&gt;=50,G13&lt;54),"D (1.00)",IF(AND(G13&gt;=0,G13&lt;50),"F (0.00)","Invalid"))))))))))))</f>
        <v>D (1.00)</v>
      </c>
      <c r="I13" s="1" t="n">
        <f aca="false">M13+Q13</f>
        <v>2.90769230769231</v>
      </c>
      <c r="J13" s="3" t="n">
        <f aca="false">N13+R13</f>
        <v>5</v>
      </c>
      <c r="K13" s="3" t="n">
        <v>5.9</v>
      </c>
      <c r="L13" s="3" t="n">
        <v>13</v>
      </c>
      <c r="M13" s="3" t="n">
        <f aca="false">(IF(K13="A",0,K13)*N13/L13)</f>
        <v>0.907692307692308</v>
      </c>
      <c r="N13" s="3" t="n">
        <v>2</v>
      </c>
      <c r="O13" s="3" t="n">
        <v>6</v>
      </c>
      <c r="P13" s="3" t="n">
        <v>9</v>
      </c>
      <c r="Q13" s="3" t="n">
        <f aca="false">IF( ISNUMBER(O13),O13*R13/P13,0)</f>
        <v>2</v>
      </c>
      <c r="R13" s="3" t="n">
        <v>3</v>
      </c>
      <c r="AA13" s="1" t="n">
        <f aca="false">AE13</f>
        <v>4.875</v>
      </c>
      <c r="AB13" s="3" t="n">
        <f aca="false">AF13</f>
        <v>12.5</v>
      </c>
      <c r="AC13" s="3" t="n">
        <v>19.5</v>
      </c>
      <c r="AD13" s="3" t="n">
        <v>50</v>
      </c>
      <c r="AE13" s="3" t="n">
        <f aca="false">IF( ISNUMBER(AC13),AC13*AF13/AD13,0)</f>
        <v>4.875</v>
      </c>
      <c r="AF13" s="3" t="n">
        <v>12.5</v>
      </c>
      <c r="AH13" s="5" t="n">
        <f aca="false">SUM(AI13:AQ13)</f>
        <v>1.4</v>
      </c>
      <c r="AI13" s="5" t="n">
        <v>0</v>
      </c>
      <c r="AJ13" s="5" t="n">
        <v>0.7</v>
      </c>
      <c r="AK13" s="5" t="n">
        <v>0</v>
      </c>
      <c r="AL13" s="5" t="n">
        <v>0</v>
      </c>
      <c r="AM13" s="5" t="n">
        <v>0.7</v>
      </c>
    </row>
    <row r="14" customFormat="false" ht="14.4" hidden="false" customHeight="false" outlineLevel="0" collapsed="false">
      <c r="A14" s="1" t="s">
        <v>50</v>
      </c>
      <c r="B14" s="2" t="s">
        <v>51</v>
      </c>
      <c r="C14" s="3" t="s">
        <v>29</v>
      </c>
      <c r="D14" s="4" t="s">
        <v>30</v>
      </c>
      <c r="E14" s="1" t="n">
        <f aca="false">I14+AH14+AA14</f>
        <v>7.03397435897436</v>
      </c>
      <c r="F14" s="3" t="n">
        <f aca="false">J14+AB14</f>
        <v>17.5</v>
      </c>
      <c r="G14" s="3" t="n">
        <f aca="false">E14*100/F14</f>
        <v>40.1941391941392</v>
      </c>
      <c r="H14" s="4" t="str">
        <f aca="false">IF(G14&gt;=90,"A+ (4.00)",IF(AND(G14&gt;=86,G14&lt;90),"A (4.00)",IF(AND(G14&gt;=82,G14&lt;86),"A- (3.67)",IF(AND(G14&gt;=78,G14&lt;82),"B+ (3.33)",IF(AND(G14&gt;=74,G14&lt;78),"B (3.00)",IF(AND(G14&gt;=70,G14&lt;74),"B- (2.67)",IF(AND(G14&gt;=66,G14&lt;70),"C+ (2.33)",IF(AND(G14&gt;=62,G14&lt;66),"C (2.00)",IF(AND(G14&gt;=58,G14&lt;62),"C- (1.67)",IF(AND(G14&gt;=54,G14&lt;58),"D+",IF(AND(G14&gt;=50,G14&lt;54),"D (1.00)",IF(AND(G14&gt;=0,G14&lt;50),"F (0.00)","Invalid"))))))))))))</f>
        <v>F (0.00)</v>
      </c>
      <c r="I14" s="1" t="n">
        <f aca="false">M14+Q14</f>
        <v>3.15897435897436</v>
      </c>
      <c r="J14" s="3" t="n">
        <f aca="false">N14+R14</f>
        <v>5</v>
      </c>
      <c r="K14" s="3" t="n">
        <v>3.2</v>
      </c>
      <c r="L14" s="3" t="n">
        <v>13</v>
      </c>
      <c r="M14" s="3" t="n">
        <f aca="false">(IF(K14="A",0,K14)*N14/L14)</f>
        <v>0.492307692307692</v>
      </c>
      <c r="N14" s="3" t="n">
        <v>2</v>
      </c>
      <c r="O14" s="3" t="n">
        <v>8</v>
      </c>
      <c r="P14" s="3" t="n">
        <v>9</v>
      </c>
      <c r="Q14" s="3" t="n">
        <f aca="false">IF( ISNUMBER(O14),O14*R14/P14,0)</f>
        <v>2.66666666666667</v>
      </c>
      <c r="R14" s="3" t="n">
        <v>3</v>
      </c>
      <c r="AA14" s="1" t="n">
        <f aca="false">AE14</f>
        <v>3.875</v>
      </c>
      <c r="AB14" s="3" t="n">
        <f aca="false">AF14</f>
        <v>12.5</v>
      </c>
      <c r="AC14" s="3" t="n">
        <v>15.5</v>
      </c>
      <c r="AD14" s="3" t="n">
        <v>50</v>
      </c>
      <c r="AE14" s="3" t="n">
        <f aca="false">IF( ISNUMBER(AC14),AC14*AF14/AD14,0)</f>
        <v>3.875</v>
      </c>
      <c r="AF14" s="3" t="n">
        <v>12.5</v>
      </c>
      <c r="AH14" s="5" t="n">
        <f aca="false">SUM(AI14:AQ14)</f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</row>
    <row r="15" customFormat="false" ht="14.4" hidden="false" customHeight="false" outlineLevel="0" collapsed="false">
      <c r="A15" s="1" t="s">
        <v>52</v>
      </c>
      <c r="B15" s="2" t="s">
        <v>53</v>
      </c>
      <c r="C15" s="3" t="s">
        <v>29</v>
      </c>
      <c r="D15" s="4" t="s">
        <v>30</v>
      </c>
      <c r="E15" s="1" t="n">
        <f aca="false">I15+AH15+AA15</f>
        <v>7.75320512820513</v>
      </c>
      <c r="F15" s="3" t="n">
        <f aca="false">J15+AB15</f>
        <v>17.5</v>
      </c>
      <c r="G15" s="3" t="n">
        <f aca="false">E15*100/F15</f>
        <v>44.3040293040293</v>
      </c>
      <c r="H15" s="4" t="str">
        <f aca="false">IF(G15&gt;=90,"A+ (4.00)",IF(AND(G15&gt;=86,G15&lt;90),"A (4.00)",IF(AND(G15&gt;=82,G15&lt;86),"A- (3.67)",IF(AND(G15&gt;=78,G15&lt;82),"B+ (3.33)",IF(AND(G15&gt;=74,G15&lt;78),"B (3.00)",IF(AND(G15&gt;=70,G15&lt;74),"B- (2.67)",IF(AND(G15&gt;=66,G15&lt;70),"C+ (2.33)",IF(AND(G15&gt;=62,G15&lt;66),"C (2.00)",IF(AND(G15&gt;=58,G15&lt;62),"C- (1.67)",IF(AND(G15&gt;=54,G15&lt;58),"D+",IF(AND(G15&gt;=50,G15&lt;54),"D (1.00)",IF(AND(G15&gt;=0,G15&lt;50),"F (0.00)","Invalid"))))))))))))</f>
        <v>F (0.00)</v>
      </c>
      <c r="I15" s="1" t="n">
        <f aca="false">M15+Q15</f>
        <v>3.12820512820513</v>
      </c>
      <c r="J15" s="3" t="n">
        <f aca="false">N15+R15</f>
        <v>5</v>
      </c>
      <c r="K15" s="3" t="n">
        <v>3</v>
      </c>
      <c r="L15" s="3" t="n">
        <v>13</v>
      </c>
      <c r="M15" s="3" t="n">
        <f aca="false">(IF(K15="A",0,K15)*N15/L15)</f>
        <v>0.461538461538462</v>
      </c>
      <c r="N15" s="3" t="n">
        <v>2</v>
      </c>
      <c r="O15" s="3" t="n">
        <v>8</v>
      </c>
      <c r="P15" s="3" t="n">
        <v>9</v>
      </c>
      <c r="Q15" s="3" t="n">
        <f aca="false">IF( ISNUMBER(O15),O15*R15/P15,0)</f>
        <v>2.66666666666667</v>
      </c>
      <c r="R15" s="3" t="n">
        <v>3</v>
      </c>
      <c r="AA15" s="1" t="n">
        <f aca="false">AE15</f>
        <v>4.625</v>
      </c>
      <c r="AB15" s="3" t="n">
        <f aca="false">AF15</f>
        <v>12.5</v>
      </c>
      <c r="AC15" s="3" t="n">
        <v>18.5</v>
      </c>
      <c r="AD15" s="3" t="n">
        <v>50</v>
      </c>
      <c r="AE15" s="3" t="n">
        <f aca="false">IF( ISNUMBER(AC15),AC15*AF15/AD15,0)</f>
        <v>4.625</v>
      </c>
      <c r="AF15" s="3" t="n">
        <v>12.5</v>
      </c>
      <c r="AH15" s="5" t="n">
        <f aca="false">SUM(AI15:AQ15)</f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</row>
    <row r="16" customFormat="false" ht="14.4" hidden="false" customHeight="false" outlineLevel="0" collapsed="false">
      <c r="A16" s="1" t="s">
        <v>54</v>
      </c>
      <c r="B16" s="2" t="s">
        <v>55</v>
      </c>
      <c r="C16" s="3" t="s">
        <v>29</v>
      </c>
      <c r="D16" s="4" t="s">
        <v>30</v>
      </c>
      <c r="E16" s="1" t="n">
        <f aca="false">I16+AH16+AA16</f>
        <v>7.71666666666667</v>
      </c>
      <c r="F16" s="3" t="n">
        <f aca="false">J16+AB16</f>
        <v>17.5</v>
      </c>
      <c r="G16" s="3" t="n">
        <f aca="false">E16*100/F16</f>
        <v>44.0952380952381</v>
      </c>
      <c r="H16" s="4" t="str">
        <f aca="false">IF(G16&gt;=90,"A+ (4.00)",IF(AND(G16&gt;=86,G16&lt;90),"A (4.00)",IF(AND(G16&gt;=82,G16&lt;86),"A- (3.67)",IF(AND(G16&gt;=78,G16&lt;82),"B+ (3.33)",IF(AND(G16&gt;=74,G16&lt;78),"B (3.00)",IF(AND(G16&gt;=70,G16&lt;74),"B- (2.67)",IF(AND(G16&gt;=66,G16&lt;70),"C+ (2.33)",IF(AND(G16&gt;=62,G16&lt;66),"C (2.00)",IF(AND(G16&gt;=58,G16&lt;62),"C- (1.67)",IF(AND(G16&gt;=54,G16&lt;58),"D+",IF(AND(G16&gt;=50,G16&lt;54),"D (1.00)",IF(AND(G16&gt;=0,G16&lt;50),"F (0.00)","Invalid"))))))))))))</f>
        <v>F (0.00)</v>
      </c>
      <c r="I16" s="1" t="n">
        <f aca="false">M16+Q16</f>
        <v>1.96666666666667</v>
      </c>
      <c r="J16" s="3" t="n">
        <f aca="false">N16+R16</f>
        <v>5</v>
      </c>
      <c r="K16" s="3" t="n">
        <v>5.2</v>
      </c>
      <c r="L16" s="3" t="n">
        <v>13</v>
      </c>
      <c r="M16" s="3" t="n">
        <f aca="false">(IF(K16="A",0,K16)*N16/L16)</f>
        <v>0.8</v>
      </c>
      <c r="N16" s="3" t="n">
        <v>2</v>
      </c>
      <c r="O16" s="3" t="n">
        <v>3.5</v>
      </c>
      <c r="P16" s="3" t="n">
        <v>9</v>
      </c>
      <c r="Q16" s="3" t="n">
        <f aca="false">IF( ISNUMBER(O16),O16*R16/P16,0)</f>
        <v>1.16666666666667</v>
      </c>
      <c r="R16" s="3" t="n">
        <v>3</v>
      </c>
      <c r="AA16" s="1" t="n">
        <f aca="false">AE16</f>
        <v>5.75</v>
      </c>
      <c r="AB16" s="3" t="n">
        <f aca="false">AF16</f>
        <v>12.5</v>
      </c>
      <c r="AC16" s="3" t="n">
        <v>23</v>
      </c>
      <c r="AD16" s="3" t="n">
        <v>50</v>
      </c>
      <c r="AE16" s="3" t="n">
        <f aca="false">IF( ISNUMBER(AC16),AC16*AF16/AD16,0)</f>
        <v>5.75</v>
      </c>
      <c r="AF16" s="3" t="n">
        <v>12.5</v>
      </c>
      <c r="AH16" s="5" t="n">
        <f aca="false">SUM(AI16:AQ16)</f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</row>
    <row r="17" customFormat="false" ht="14.4" hidden="false" customHeight="false" outlineLevel="0" collapsed="false">
      <c r="A17" s="1" t="s">
        <v>56</v>
      </c>
      <c r="B17" s="2" t="s">
        <v>57</v>
      </c>
      <c r="C17" s="3" t="s">
        <v>29</v>
      </c>
      <c r="D17" s="4" t="s">
        <v>30</v>
      </c>
      <c r="E17" s="1" t="n">
        <f aca="false">I17+AH17+AA17</f>
        <v>10.9596153846154</v>
      </c>
      <c r="F17" s="3" t="n">
        <f aca="false">J17+AB17</f>
        <v>17.5</v>
      </c>
      <c r="G17" s="3" t="n">
        <f aca="false">E17*100/F17</f>
        <v>62.6263736263736</v>
      </c>
      <c r="H17" s="4" t="str">
        <f aca="false">IF(G17&gt;=90,"A+ (4.00)",IF(AND(G17&gt;=86,G17&lt;90),"A (4.00)",IF(AND(G17&gt;=82,G17&lt;86),"A- (3.67)",IF(AND(G17&gt;=78,G17&lt;82),"B+ (3.33)",IF(AND(G17&gt;=74,G17&lt;78),"B (3.00)",IF(AND(G17&gt;=70,G17&lt;74),"B- (2.67)",IF(AND(G17&gt;=66,G17&lt;70),"C+ (2.33)",IF(AND(G17&gt;=62,G17&lt;66),"C (2.00)",IF(AND(G17&gt;=58,G17&lt;62),"C- (1.67)",IF(AND(G17&gt;=54,G17&lt;58),"D+",IF(AND(G17&gt;=50,G17&lt;54),"D (1.00)",IF(AND(G17&gt;=0,G17&lt;50),"F (0.00)","Invalid"))))))))))))</f>
        <v>C (2.00)</v>
      </c>
      <c r="I17" s="1" t="n">
        <f aca="false">M17+Q17</f>
        <v>2.18461538461538</v>
      </c>
      <c r="J17" s="3" t="n">
        <f aca="false">N17+R17</f>
        <v>5</v>
      </c>
      <c r="K17" s="3" t="n">
        <v>7.7</v>
      </c>
      <c r="L17" s="3" t="n">
        <v>13</v>
      </c>
      <c r="M17" s="3" t="n">
        <f aca="false">(IF(K17="A",0,K17)*N17/L17)</f>
        <v>1.18461538461538</v>
      </c>
      <c r="N17" s="3" t="n">
        <v>2</v>
      </c>
      <c r="O17" s="3" t="n">
        <v>3</v>
      </c>
      <c r="P17" s="3" t="n">
        <v>9</v>
      </c>
      <c r="Q17" s="3" t="n">
        <f aca="false">IF( ISNUMBER(O17),O17*R17/P17,0)</f>
        <v>1</v>
      </c>
      <c r="R17" s="3" t="n">
        <v>3</v>
      </c>
      <c r="AA17" s="1" t="n">
        <f aca="false">AE17</f>
        <v>5.375</v>
      </c>
      <c r="AB17" s="3" t="n">
        <f aca="false">AF17</f>
        <v>12.5</v>
      </c>
      <c r="AC17" s="3" t="n">
        <v>21.5</v>
      </c>
      <c r="AD17" s="3" t="n">
        <v>50</v>
      </c>
      <c r="AE17" s="3" t="n">
        <f aca="false">IF( ISNUMBER(AC17),AC17*AF17/AD17,0)</f>
        <v>5.375</v>
      </c>
      <c r="AF17" s="3" t="n">
        <v>12.5</v>
      </c>
      <c r="AH17" s="5" t="n">
        <f aca="false">SUM(AI17:AQ17)</f>
        <v>3.4</v>
      </c>
      <c r="AI17" s="5" t="n">
        <v>0.9</v>
      </c>
      <c r="AJ17" s="5" t="n">
        <v>0.9</v>
      </c>
      <c r="AK17" s="5" t="n">
        <v>0</v>
      </c>
      <c r="AL17" s="5" t="n">
        <v>0.8</v>
      </c>
      <c r="AM17" s="23" t="n">
        <v>0.8</v>
      </c>
    </row>
    <row r="18" customFormat="false" ht="14.4" hidden="false" customHeight="false" outlineLevel="0" collapsed="false">
      <c r="A18" s="1" t="s">
        <v>58</v>
      </c>
      <c r="B18" s="2" t="s">
        <v>59</v>
      </c>
      <c r="C18" s="3" t="s">
        <v>29</v>
      </c>
      <c r="D18" s="4" t="s">
        <v>30</v>
      </c>
      <c r="E18" s="1" t="n">
        <f aca="false">I18+AH18+AA18</f>
        <v>3.11217948717949</v>
      </c>
      <c r="F18" s="3" t="n">
        <f aca="false">J18+AB18</f>
        <v>17.5</v>
      </c>
      <c r="G18" s="3" t="n">
        <f aca="false">E18*100/F18</f>
        <v>17.7838827838828</v>
      </c>
      <c r="H18" s="4" t="str">
        <f aca="false">IF(G18&gt;=90,"A+ (4.00)",IF(AND(G18&gt;=86,G18&lt;90),"A (4.00)",IF(AND(G18&gt;=82,G18&lt;86),"A- (3.67)",IF(AND(G18&gt;=78,G18&lt;82),"B+ (3.33)",IF(AND(G18&gt;=74,G18&lt;78),"B (3.00)",IF(AND(G18&gt;=70,G18&lt;74),"B- (2.67)",IF(AND(G18&gt;=66,G18&lt;70),"C+ (2.33)",IF(AND(G18&gt;=62,G18&lt;66),"C (2.00)",IF(AND(G18&gt;=58,G18&lt;62),"C- (1.67)",IF(AND(G18&gt;=54,G18&lt;58),"D+",IF(AND(G18&gt;=50,G18&lt;54),"D (1.00)",IF(AND(G18&gt;=0,G18&lt;50),"F (0.00)","Invalid"))))))))))))</f>
        <v>F (0.00)</v>
      </c>
      <c r="I18" s="1" t="n">
        <f aca="false">M18+Q18</f>
        <v>0.487179487179487</v>
      </c>
      <c r="J18" s="3" t="n">
        <f aca="false">N18+R18</f>
        <v>5</v>
      </c>
      <c r="K18" s="3" t="n">
        <v>1</v>
      </c>
      <c r="L18" s="3" t="n">
        <v>13</v>
      </c>
      <c r="M18" s="3" t="n">
        <f aca="false">(IF(K18="A",0,K18)*N18/L18)</f>
        <v>0.153846153846154</v>
      </c>
      <c r="N18" s="3" t="n">
        <v>2</v>
      </c>
      <c r="O18" s="3" t="n">
        <v>1</v>
      </c>
      <c r="P18" s="3" t="n">
        <v>9</v>
      </c>
      <c r="Q18" s="3" t="n">
        <f aca="false">IF( ISNUMBER(O18),O18*R18/P18,0)</f>
        <v>0.333333333333333</v>
      </c>
      <c r="R18" s="3" t="n">
        <v>3</v>
      </c>
      <c r="AA18" s="1" t="n">
        <f aca="false">AE18</f>
        <v>2.625</v>
      </c>
      <c r="AB18" s="3" t="n">
        <f aca="false">AF18</f>
        <v>12.5</v>
      </c>
      <c r="AC18" s="3" t="n">
        <v>10.5</v>
      </c>
      <c r="AD18" s="3" t="n">
        <v>50</v>
      </c>
      <c r="AE18" s="3" t="n">
        <f aca="false">IF( ISNUMBER(AC18),AC18*AF18/AD18,0)</f>
        <v>2.625</v>
      </c>
      <c r="AF18" s="3" t="n">
        <v>12.5</v>
      </c>
      <c r="AH18" s="5" t="n">
        <f aca="false">SUM(AI18:AQ18)</f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23" t="n">
        <v>0</v>
      </c>
    </row>
    <row r="19" customFormat="false" ht="14.4" hidden="false" customHeight="false" outlineLevel="0" collapsed="false">
      <c r="A19" s="1" t="s">
        <v>60</v>
      </c>
      <c r="B19" s="2" t="s">
        <v>61</v>
      </c>
      <c r="C19" s="3" t="s">
        <v>29</v>
      </c>
      <c r="D19" s="4" t="s">
        <v>30</v>
      </c>
      <c r="E19" s="1" t="n">
        <f aca="false">I19+AH19+AA19</f>
        <v>8.13653846153846</v>
      </c>
      <c r="F19" s="3" t="n">
        <f aca="false">J19+AB19</f>
        <v>17.5</v>
      </c>
      <c r="G19" s="3" t="n">
        <f aca="false">E19*100/F19</f>
        <v>46.4945054945055</v>
      </c>
      <c r="H19" s="4" t="str">
        <f aca="false">IF(G19&gt;=90,"A+ (4.00)",IF(AND(G19&gt;=86,G19&lt;90),"A (4.00)",IF(AND(G19&gt;=82,G19&lt;86),"A- (3.67)",IF(AND(G19&gt;=78,G19&lt;82),"B+ (3.33)",IF(AND(G19&gt;=74,G19&lt;78),"B (3.00)",IF(AND(G19&gt;=70,G19&lt;74),"B- (2.67)",IF(AND(G19&gt;=66,G19&lt;70),"C+ (2.33)",IF(AND(G19&gt;=62,G19&lt;66),"C (2.00)",IF(AND(G19&gt;=58,G19&lt;62),"C- (1.67)",IF(AND(G19&gt;=54,G19&lt;58),"D+",IF(AND(G19&gt;=50,G19&lt;54),"D (1.00)",IF(AND(G19&gt;=0,G19&lt;50),"F (0.00)","Invalid"))))))))))))</f>
        <v>F (0.00)</v>
      </c>
      <c r="I19" s="1" t="n">
        <f aca="false">M19+Q19</f>
        <v>0.761538461538462</v>
      </c>
      <c r="J19" s="3" t="n">
        <f aca="false">N19+R19</f>
        <v>5</v>
      </c>
      <c r="K19" s="3" t="n">
        <v>1.7</v>
      </c>
      <c r="L19" s="3" t="n">
        <v>13</v>
      </c>
      <c r="M19" s="3" t="n">
        <f aca="false">(IF(K19="A",0,K19)*N19/L19)</f>
        <v>0.261538461538462</v>
      </c>
      <c r="N19" s="3" t="n">
        <v>2</v>
      </c>
      <c r="O19" s="3" t="n">
        <v>1.5</v>
      </c>
      <c r="P19" s="3" t="n">
        <v>9</v>
      </c>
      <c r="Q19" s="3" t="n">
        <f aca="false">IF( ISNUMBER(O19),O19*R19/P19,0)</f>
        <v>0.5</v>
      </c>
      <c r="R19" s="3" t="n">
        <v>3</v>
      </c>
      <c r="AA19" s="1" t="n">
        <f aca="false">AE19</f>
        <v>7.375</v>
      </c>
      <c r="AB19" s="3" t="n">
        <f aca="false">AF19</f>
        <v>12.5</v>
      </c>
      <c r="AC19" s="3" t="n">
        <v>29.5</v>
      </c>
      <c r="AD19" s="3" t="n">
        <v>50</v>
      </c>
      <c r="AE19" s="3" t="n">
        <f aca="false">IF( ISNUMBER(AC19),AC19*AF19/AD19,0)</f>
        <v>7.375</v>
      </c>
      <c r="AF19" s="3" t="n">
        <v>12.5</v>
      </c>
      <c r="AH19" s="5" t="n">
        <f aca="false">SUM(AI19:AQ19)</f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23" t="n">
        <v>0</v>
      </c>
    </row>
    <row r="20" customFormat="false" ht="14.4" hidden="false" customHeight="false" outlineLevel="0" collapsed="false">
      <c r="A20" s="1" t="s">
        <v>62</v>
      </c>
      <c r="B20" s="2" t="s">
        <v>63</v>
      </c>
      <c r="C20" s="3" t="s">
        <v>29</v>
      </c>
      <c r="D20" s="4" t="s">
        <v>30</v>
      </c>
      <c r="E20" s="1" t="n">
        <f aca="false">I20+AH20+AA20</f>
        <v>10.6878205128205</v>
      </c>
      <c r="F20" s="3" t="n">
        <f aca="false">J20+AB20</f>
        <v>17.5</v>
      </c>
      <c r="G20" s="3" t="n">
        <f aca="false">E20*100/F20</f>
        <v>61.0732600732601</v>
      </c>
      <c r="H20" s="4" t="str">
        <f aca="false">IF(G20&gt;=90,"A+ (4.00)",IF(AND(G20&gt;=86,G20&lt;90),"A (4.00)",IF(AND(G20&gt;=82,G20&lt;86),"A- (3.67)",IF(AND(G20&gt;=78,G20&lt;82),"B+ (3.33)",IF(AND(G20&gt;=74,G20&lt;78),"B (3.00)",IF(AND(G20&gt;=70,G20&lt;74),"B- (2.67)",IF(AND(G20&gt;=66,G20&lt;70),"C+ (2.33)",IF(AND(G20&gt;=62,G20&lt;66),"C (2.00)",IF(AND(G20&gt;=58,G20&lt;62),"C- (1.67)",IF(AND(G20&gt;=54,G20&lt;58),"D+",IF(AND(G20&gt;=50,G20&lt;54),"D (1.00)",IF(AND(G20&gt;=0,G20&lt;50),"F (0.00)","Invalid"))))))))))))</f>
        <v>C- (1.67)</v>
      </c>
      <c r="I20" s="1" t="n">
        <f aca="false">M20+Q20</f>
        <v>1.81282051282051</v>
      </c>
      <c r="J20" s="3" t="n">
        <f aca="false">N20+R20</f>
        <v>5</v>
      </c>
      <c r="K20" s="3" t="n">
        <v>4.2</v>
      </c>
      <c r="L20" s="3" t="n">
        <v>13</v>
      </c>
      <c r="M20" s="3" t="n">
        <f aca="false">(IF(K20="A",0,K20)*N20/L20)</f>
        <v>0.646153846153846</v>
      </c>
      <c r="N20" s="3" t="n">
        <v>2</v>
      </c>
      <c r="O20" s="3" t="n">
        <v>3.5</v>
      </c>
      <c r="P20" s="3" t="n">
        <v>9</v>
      </c>
      <c r="Q20" s="3" t="n">
        <f aca="false">IF( ISNUMBER(O20),O20*R20/P20,0)</f>
        <v>1.16666666666667</v>
      </c>
      <c r="R20" s="3" t="n">
        <v>3</v>
      </c>
      <c r="AA20" s="1" t="n">
        <f aca="false">AE20</f>
        <v>8.875</v>
      </c>
      <c r="AB20" s="3" t="n">
        <f aca="false">AF20</f>
        <v>12.5</v>
      </c>
      <c r="AC20" s="3" t="n">
        <v>35.5</v>
      </c>
      <c r="AD20" s="3" t="n">
        <v>50</v>
      </c>
      <c r="AE20" s="3" t="n">
        <f aca="false">IF( ISNUMBER(AC20),AC20*AF20/AD20,0)</f>
        <v>8.875</v>
      </c>
      <c r="AF20" s="3" t="n">
        <v>12.5</v>
      </c>
      <c r="AH20" s="5" t="n">
        <f aca="false">SUM(AI20:AQ20)</f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23" t="n">
        <v>0</v>
      </c>
    </row>
    <row r="21" customFormat="false" ht="14.4" hidden="false" customHeight="false" outlineLevel="0" collapsed="false">
      <c r="A21" s="1" t="s">
        <v>64</v>
      </c>
      <c r="B21" s="2" t="s">
        <v>65</v>
      </c>
      <c r="C21" s="3" t="s">
        <v>29</v>
      </c>
      <c r="D21" s="4" t="s">
        <v>30</v>
      </c>
      <c r="E21" s="1" t="n">
        <f aca="false">I21+AH21+AA21</f>
        <v>6.36025641025641</v>
      </c>
      <c r="F21" s="3" t="n">
        <f aca="false">J21+AB21</f>
        <v>17.5</v>
      </c>
      <c r="G21" s="3" t="n">
        <f aca="false">E21*100/F21</f>
        <v>36.3443223443223</v>
      </c>
      <c r="H21" s="4" t="str">
        <f aca="false">IF(G21&gt;=90,"A+ (4.00)",IF(AND(G21&gt;=86,G21&lt;90),"A (4.00)",IF(AND(G21&gt;=82,G21&lt;86),"A- (3.67)",IF(AND(G21&gt;=78,G21&lt;82),"B+ (3.33)",IF(AND(G21&gt;=74,G21&lt;78),"B (3.00)",IF(AND(G21&gt;=70,G21&lt;74),"B- (2.67)",IF(AND(G21&gt;=66,G21&lt;70),"C+ (2.33)",IF(AND(G21&gt;=62,G21&lt;66),"C (2.00)",IF(AND(G21&gt;=58,G21&lt;62),"C- (1.67)",IF(AND(G21&gt;=54,G21&lt;58),"D+",IF(AND(G21&gt;=50,G21&lt;54),"D (1.00)",IF(AND(G21&gt;=0,G21&lt;50),"F (0.00)","Invalid"))))))))))))</f>
        <v>F (0.00)</v>
      </c>
      <c r="I21" s="1" t="n">
        <f aca="false">M21+Q21</f>
        <v>2.01025641025641</v>
      </c>
      <c r="J21" s="3" t="n">
        <f aca="false">N21+R21</f>
        <v>5</v>
      </c>
      <c r="K21" s="3" t="n">
        <v>4.4</v>
      </c>
      <c r="L21" s="3" t="n">
        <v>13</v>
      </c>
      <c r="M21" s="3" t="n">
        <f aca="false">(IF(K21="A",0,K21)*N21/L21)</f>
        <v>0.676923076923077</v>
      </c>
      <c r="N21" s="3" t="n">
        <v>2</v>
      </c>
      <c r="O21" s="3" t="n">
        <v>4</v>
      </c>
      <c r="P21" s="3" t="n">
        <v>9</v>
      </c>
      <c r="Q21" s="3" t="n">
        <f aca="false">IF( ISNUMBER(O21),O21*R21/P21,0)</f>
        <v>1.33333333333333</v>
      </c>
      <c r="R21" s="3" t="n">
        <v>3</v>
      </c>
      <c r="AA21" s="1" t="n">
        <f aca="false">AE21</f>
        <v>3.75</v>
      </c>
      <c r="AB21" s="3" t="n">
        <f aca="false">AF21</f>
        <v>12.5</v>
      </c>
      <c r="AC21" s="3" t="n">
        <v>15</v>
      </c>
      <c r="AD21" s="3" t="n">
        <v>50</v>
      </c>
      <c r="AE21" s="3" t="n">
        <f aca="false">IF( ISNUMBER(AC21),AC21*AF21/AD21,0)</f>
        <v>3.75</v>
      </c>
      <c r="AF21" s="3" t="n">
        <v>12.5</v>
      </c>
      <c r="AH21" s="5" t="n">
        <f aca="false">SUM(AI21:AQ21)</f>
        <v>0.6</v>
      </c>
      <c r="AI21" s="5" t="n">
        <v>0</v>
      </c>
      <c r="AJ21" s="5" t="n">
        <v>0</v>
      </c>
      <c r="AK21" s="5" t="n">
        <v>0</v>
      </c>
      <c r="AL21" s="5" t="n">
        <v>0</v>
      </c>
      <c r="AM21" s="23" t="n">
        <v>0.6</v>
      </c>
    </row>
    <row r="22" customFormat="false" ht="14.4" hidden="false" customHeight="false" outlineLevel="0" collapsed="false">
      <c r="A22" s="1" t="s">
        <v>66</v>
      </c>
      <c r="B22" s="2" t="s">
        <v>67</v>
      </c>
      <c r="C22" s="3" t="s">
        <v>29</v>
      </c>
      <c r="D22" s="4" t="s">
        <v>30</v>
      </c>
      <c r="E22" s="1" t="n">
        <f aca="false">I22+AH22+AA22</f>
        <v>7.21153846153846</v>
      </c>
      <c r="F22" s="3" t="n">
        <f aca="false">J22+AB22</f>
        <v>17.5</v>
      </c>
      <c r="G22" s="3" t="n">
        <f aca="false">E22*100/F22</f>
        <v>41.2087912087912</v>
      </c>
      <c r="H22" s="4" t="str">
        <f aca="false">IF(G22&gt;=90,"A+ (4.00)",IF(AND(G22&gt;=86,G22&lt;90),"A (4.00)",IF(AND(G22&gt;=82,G22&lt;86),"A- (3.67)",IF(AND(G22&gt;=78,G22&lt;82),"B+ (3.33)",IF(AND(G22&gt;=74,G22&lt;78),"B (3.00)",IF(AND(G22&gt;=70,G22&lt;74),"B- (2.67)",IF(AND(G22&gt;=66,G22&lt;70),"C+ (2.33)",IF(AND(G22&gt;=62,G22&lt;66),"C (2.00)",IF(AND(G22&gt;=58,G22&lt;62),"C- (1.67)",IF(AND(G22&gt;=54,G22&lt;58),"D+",IF(AND(G22&gt;=50,G22&lt;54),"D (1.00)",IF(AND(G22&gt;=0,G22&lt;50),"F (0.00)","Invalid"))))))))))))</f>
        <v>F (0.00)</v>
      </c>
      <c r="I22" s="1" t="n">
        <f aca="false">M22+Q22</f>
        <v>0.461538461538462</v>
      </c>
      <c r="J22" s="3" t="n">
        <f aca="false">N22+R22</f>
        <v>5</v>
      </c>
      <c r="K22" s="3" t="n">
        <v>3</v>
      </c>
      <c r="L22" s="3" t="n">
        <v>13</v>
      </c>
      <c r="M22" s="3" t="n">
        <f aca="false">(IF(K22="A",0,K22)*N22/L22)</f>
        <v>0.461538461538462</v>
      </c>
      <c r="N22" s="3" t="n">
        <v>2</v>
      </c>
      <c r="O22" s="3" t="s">
        <v>31</v>
      </c>
      <c r="P22" s="3" t="n">
        <v>9</v>
      </c>
      <c r="Q22" s="3" t="n">
        <f aca="false">IF( ISNUMBER(O22),O22*R22/P22,0)</f>
        <v>0</v>
      </c>
      <c r="R22" s="3" t="n">
        <v>3</v>
      </c>
      <c r="AA22" s="1" t="n">
        <f aca="false">AE22</f>
        <v>5.25</v>
      </c>
      <c r="AB22" s="3" t="n">
        <f aca="false">AF22</f>
        <v>12.5</v>
      </c>
      <c r="AC22" s="3" t="n">
        <v>21</v>
      </c>
      <c r="AD22" s="3" t="n">
        <v>50</v>
      </c>
      <c r="AE22" s="3" t="n">
        <f aca="false">IF( ISNUMBER(AC22),AC22*AF22/AD22,0)</f>
        <v>5.25</v>
      </c>
      <c r="AF22" s="3" t="n">
        <v>12.5</v>
      </c>
      <c r="AH22" s="5" t="n">
        <f aca="false">SUM(AI22:AQ22)</f>
        <v>1.5</v>
      </c>
      <c r="AI22" s="5" t="n">
        <v>0</v>
      </c>
      <c r="AJ22" s="5" t="n">
        <v>0.6</v>
      </c>
      <c r="AK22" s="5" t="n">
        <v>0</v>
      </c>
      <c r="AL22" s="5" t="n">
        <v>0</v>
      </c>
      <c r="AM22" s="23" t="n">
        <v>0.9</v>
      </c>
    </row>
    <row r="23" customFormat="false" ht="14.4" hidden="false" customHeight="false" outlineLevel="0" collapsed="false">
      <c r="A23" s="1" t="s">
        <v>68</v>
      </c>
      <c r="B23" s="2" t="s">
        <v>69</v>
      </c>
      <c r="C23" s="3" t="s">
        <v>29</v>
      </c>
      <c r="D23" s="4" t="s">
        <v>30</v>
      </c>
      <c r="E23" s="1" t="n">
        <f aca="false">I23+AH23+AA23</f>
        <v>4.91666666666667</v>
      </c>
      <c r="F23" s="3" t="n">
        <f aca="false">J23+AB23</f>
        <v>17.5</v>
      </c>
      <c r="G23" s="3" t="n">
        <f aca="false">E23*100/F23</f>
        <v>28.0952380952381</v>
      </c>
      <c r="H23" s="4" t="str">
        <f aca="false">IF(G23&gt;=90,"A+ (4.00)",IF(AND(G23&gt;=86,G23&lt;90),"A (4.00)",IF(AND(G23&gt;=82,G23&lt;86),"A- (3.67)",IF(AND(G23&gt;=78,G23&lt;82),"B+ (3.33)",IF(AND(G23&gt;=74,G23&lt;78),"B (3.00)",IF(AND(G23&gt;=70,G23&lt;74),"B- (2.67)",IF(AND(G23&gt;=66,G23&lt;70),"C+ (2.33)",IF(AND(G23&gt;=62,G23&lt;66),"C (2.00)",IF(AND(G23&gt;=58,G23&lt;62),"C- (1.67)",IF(AND(G23&gt;=54,G23&lt;58),"D+",IF(AND(G23&gt;=50,G23&lt;54),"D (1.00)",IF(AND(G23&gt;=0,G23&lt;50),"F (0.00)","Invalid"))))))))))))</f>
        <v>F (0.00)</v>
      </c>
      <c r="I23" s="1" t="n">
        <f aca="false">M23+Q23</f>
        <v>0.166666666666667</v>
      </c>
      <c r="J23" s="3" t="n">
        <f aca="false">N23+R23</f>
        <v>5</v>
      </c>
      <c r="K23" s="3" t="s">
        <v>31</v>
      </c>
      <c r="L23" s="3" t="n">
        <v>13</v>
      </c>
      <c r="M23" s="3" t="n">
        <f aca="false">(IF(K23="A",0,K23)*N23/L23)</f>
        <v>0</v>
      </c>
      <c r="N23" s="3" t="n">
        <v>2</v>
      </c>
      <c r="O23" s="3" t="n">
        <v>0.5</v>
      </c>
      <c r="P23" s="3" t="n">
        <v>9</v>
      </c>
      <c r="Q23" s="3" t="n">
        <f aca="false">IF( ISNUMBER(O23),O23*R23/P23,0)</f>
        <v>0.166666666666667</v>
      </c>
      <c r="R23" s="3" t="n">
        <v>3</v>
      </c>
      <c r="AA23" s="1" t="n">
        <f aca="false">AE23</f>
        <v>4.75</v>
      </c>
      <c r="AB23" s="3" t="n">
        <f aca="false">AF23</f>
        <v>12.5</v>
      </c>
      <c r="AC23" s="3" t="n">
        <v>19</v>
      </c>
      <c r="AD23" s="3" t="n">
        <v>50</v>
      </c>
      <c r="AE23" s="3" t="n">
        <f aca="false">IF( ISNUMBER(AC23),AC23*AF23/AD23,0)</f>
        <v>4.75</v>
      </c>
      <c r="AF23" s="3" t="n">
        <v>12.5</v>
      </c>
      <c r="AH23" s="5" t="n">
        <f aca="false">SUM(AI23:AQ23)</f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23" t="n">
        <v>0</v>
      </c>
    </row>
    <row r="24" customFormat="false" ht="14.4" hidden="false" customHeight="false" outlineLevel="0" collapsed="false">
      <c r="A24" s="1" t="s">
        <v>70</v>
      </c>
      <c r="B24" s="2" t="s">
        <v>71</v>
      </c>
      <c r="C24" s="3" t="s">
        <v>29</v>
      </c>
      <c r="D24" s="4" t="s">
        <v>30</v>
      </c>
      <c r="E24" s="1" t="n">
        <f aca="false">I24+AH24+AA24</f>
        <v>14.0403846153846</v>
      </c>
      <c r="F24" s="3" t="n">
        <f aca="false">J24+AB24</f>
        <v>17.5</v>
      </c>
      <c r="G24" s="3" t="n">
        <f aca="false">E24*100/F24</f>
        <v>80.2307692307692</v>
      </c>
      <c r="H24" s="4" t="str">
        <f aca="false">IF(G24&gt;=90,"A+ (4.00)",IF(AND(G24&gt;=86,G24&lt;90),"A (4.00)",IF(AND(G24&gt;=82,G24&lt;86),"A- (3.67)",IF(AND(G24&gt;=78,G24&lt;82),"B+ (3.33)",IF(AND(G24&gt;=74,G24&lt;78),"B (3.00)",IF(AND(G24&gt;=70,G24&lt;74),"B- (2.67)",IF(AND(G24&gt;=66,G24&lt;70),"C+ (2.33)",IF(AND(G24&gt;=62,G24&lt;66),"C (2.00)",IF(AND(G24&gt;=58,G24&lt;62),"C- (1.67)",IF(AND(G24&gt;=54,G24&lt;58),"D+",IF(AND(G24&gt;=50,G24&lt;54),"D (1.00)",IF(AND(G24&gt;=0,G24&lt;50),"F (0.00)","Invalid"))))))))))))</f>
        <v>B+ (3.33)</v>
      </c>
      <c r="I24" s="1" t="n">
        <f aca="false">M24+Q24</f>
        <v>4.61538461538462</v>
      </c>
      <c r="J24" s="3" t="n">
        <f aca="false">N24+R24</f>
        <v>5</v>
      </c>
      <c r="K24" s="3" t="n">
        <v>10.5</v>
      </c>
      <c r="L24" s="3" t="n">
        <v>13</v>
      </c>
      <c r="M24" s="3" t="n">
        <f aca="false">(IF(K24="A",0,K24)*N24/L24)</f>
        <v>1.61538461538462</v>
      </c>
      <c r="N24" s="3" t="n">
        <v>2</v>
      </c>
      <c r="O24" s="3" t="n">
        <v>9</v>
      </c>
      <c r="P24" s="3" t="n">
        <v>9</v>
      </c>
      <c r="Q24" s="3" t="n">
        <f aca="false">IF( ISNUMBER(O24),O24*R24/P24,0)</f>
        <v>3</v>
      </c>
      <c r="R24" s="3" t="n">
        <v>3</v>
      </c>
      <c r="AA24" s="1" t="n">
        <f aca="false">AE24</f>
        <v>8.625</v>
      </c>
      <c r="AB24" s="3" t="n">
        <f aca="false">AF24</f>
        <v>12.5</v>
      </c>
      <c r="AC24" s="3" t="n">
        <v>34.5</v>
      </c>
      <c r="AD24" s="3" t="n">
        <v>50</v>
      </c>
      <c r="AE24" s="3" t="n">
        <f aca="false">IF( ISNUMBER(AC24),AC24*AF24/AD24,0)</f>
        <v>8.625</v>
      </c>
      <c r="AF24" s="3" t="n">
        <v>12.5</v>
      </c>
      <c r="AH24" s="5" t="n">
        <f aca="false">SUM(AI24:AQ24)</f>
        <v>0.8</v>
      </c>
      <c r="AI24" s="5" t="n">
        <v>0.4</v>
      </c>
      <c r="AJ24" s="5" t="n">
        <v>0.4</v>
      </c>
      <c r="AK24" s="5" t="n">
        <v>0</v>
      </c>
      <c r="AL24" s="5" t="n">
        <v>0</v>
      </c>
      <c r="AM24" s="23" t="n">
        <v>0</v>
      </c>
    </row>
    <row r="25" customFormat="false" ht="14.4" hidden="false" customHeight="false" outlineLevel="0" collapsed="false">
      <c r="A25" s="1" t="s">
        <v>72</v>
      </c>
      <c r="B25" s="2" t="s">
        <v>73</v>
      </c>
      <c r="C25" s="3" t="s">
        <v>29</v>
      </c>
      <c r="D25" s="4" t="s">
        <v>30</v>
      </c>
      <c r="E25" s="1" t="n">
        <f aca="false">I25+AH25+AA25</f>
        <v>12.4435897435897</v>
      </c>
      <c r="F25" s="3" t="n">
        <f aca="false">J25+AB25</f>
        <v>17.5</v>
      </c>
      <c r="G25" s="3" t="n">
        <f aca="false">E25*100/F25</f>
        <v>71.1062271062271</v>
      </c>
      <c r="H25" s="4" t="str">
        <f aca="false">IF(G25&gt;=90,"A+ (4.00)",IF(AND(G25&gt;=86,G25&lt;90),"A (4.00)",IF(AND(G25&gt;=82,G25&lt;86),"A- (3.67)",IF(AND(G25&gt;=78,G25&lt;82),"B+ (3.33)",IF(AND(G25&gt;=74,G25&lt;78),"B (3.00)",IF(AND(G25&gt;=70,G25&lt;74),"B- (2.67)",IF(AND(G25&gt;=66,G25&lt;70),"C+ (2.33)",IF(AND(G25&gt;=62,G25&lt;66),"C (2.00)",IF(AND(G25&gt;=58,G25&lt;62),"C- (1.67)",IF(AND(G25&gt;=54,G25&lt;58),"D+",IF(AND(G25&gt;=50,G25&lt;54),"D (1.00)",IF(AND(G25&gt;=0,G25&lt;50),"F (0.00)","Invalid"))))))))))))</f>
        <v>B- (2.67)</v>
      </c>
      <c r="I25" s="1" t="n">
        <f aca="false">M25+Q25</f>
        <v>1.94358974358974</v>
      </c>
      <c r="J25" s="3" t="n">
        <f aca="false">N25+R25</f>
        <v>5</v>
      </c>
      <c r="K25" s="3" t="n">
        <v>8.3</v>
      </c>
      <c r="L25" s="3" t="n">
        <v>13</v>
      </c>
      <c r="M25" s="3" t="n">
        <f aca="false">(IF(K25="A",0,K25)*N25/L25)</f>
        <v>1.27692307692308</v>
      </c>
      <c r="N25" s="3" t="n">
        <v>2</v>
      </c>
      <c r="O25" s="3" t="n">
        <v>2</v>
      </c>
      <c r="P25" s="3" t="n">
        <v>9</v>
      </c>
      <c r="Q25" s="3" t="n">
        <f aca="false">IF( ISNUMBER(O25),O25*R25/P25,0)</f>
        <v>0.666666666666667</v>
      </c>
      <c r="R25" s="3" t="n">
        <v>3</v>
      </c>
      <c r="AA25" s="1" t="n">
        <f aca="false">AE25</f>
        <v>9</v>
      </c>
      <c r="AB25" s="3" t="n">
        <f aca="false">AF25</f>
        <v>12.5</v>
      </c>
      <c r="AC25" s="3" t="n">
        <v>36</v>
      </c>
      <c r="AD25" s="3" t="n">
        <v>50</v>
      </c>
      <c r="AE25" s="3" t="n">
        <f aca="false">IF( ISNUMBER(AC25),AC25*AF25/AD25,0)</f>
        <v>9</v>
      </c>
      <c r="AF25" s="3" t="n">
        <v>12.5</v>
      </c>
      <c r="AH25" s="5" t="n">
        <f aca="false">SUM(AI25:AQ25)</f>
        <v>1.5</v>
      </c>
      <c r="AI25" s="5" t="n">
        <v>0.3</v>
      </c>
      <c r="AJ25" s="5" t="n">
        <v>0.5</v>
      </c>
      <c r="AK25" s="5" t="n">
        <v>0</v>
      </c>
      <c r="AL25" s="5" t="n">
        <v>0.7</v>
      </c>
      <c r="AM25" s="23" t="n">
        <v>0</v>
      </c>
    </row>
    <row r="26" customFormat="false" ht="14.4" hidden="false" customHeight="false" outlineLevel="0" collapsed="false">
      <c r="A26" s="1" t="s">
        <v>74</v>
      </c>
      <c r="B26" s="2" t="s">
        <v>75</v>
      </c>
      <c r="C26" s="3" t="s">
        <v>29</v>
      </c>
      <c r="D26" s="4" t="s">
        <v>30</v>
      </c>
      <c r="E26" s="1" t="n">
        <f aca="false">I26+AH26+AA26</f>
        <v>5.19423076923077</v>
      </c>
      <c r="F26" s="3" t="n">
        <f aca="false">J26+AB26</f>
        <v>17.5</v>
      </c>
      <c r="G26" s="3" t="n">
        <f aca="false">E26*100/F26</f>
        <v>29.6813186813187</v>
      </c>
      <c r="H26" s="4" t="str">
        <f aca="false">IF(G26&gt;=90,"A+ (4.00)",IF(AND(G26&gt;=86,G26&lt;90),"A (4.00)",IF(AND(G26&gt;=82,G26&lt;86),"A- (3.67)",IF(AND(G26&gt;=78,G26&lt;82),"B+ (3.33)",IF(AND(G26&gt;=74,G26&lt;78),"B (3.00)",IF(AND(G26&gt;=70,G26&lt;74),"B- (2.67)",IF(AND(G26&gt;=66,G26&lt;70),"C+ (2.33)",IF(AND(G26&gt;=62,G26&lt;66),"C (2.00)",IF(AND(G26&gt;=58,G26&lt;62),"C- (1.67)",IF(AND(G26&gt;=54,G26&lt;58),"D+",IF(AND(G26&gt;=50,G26&lt;54),"D (1.00)",IF(AND(G26&gt;=0,G26&lt;50),"F (0.00)","Invalid"))))))))))))</f>
        <v>F (0.00)</v>
      </c>
      <c r="I26" s="1" t="n">
        <f aca="false">M26+Q26</f>
        <v>0.569230769230769</v>
      </c>
      <c r="J26" s="3" t="n">
        <f aca="false">N26+R26</f>
        <v>5</v>
      </c>
      <c r="K26" s="3" t="n">
        <v>3.7</v>
      </c>
      <c r="L26" s="3" t="n">
        <v>13</v>
      </c>
      <c r="M26" s="3" t="n">
        <f aca="false">(IF(K26="A",0,K26)*N26/L26)</f>
        <v>0.569230769230769</v>
      </c>
      <c r="N26" s="3" t="n">
        <v>2</v>
      </c>
      <c r="O26" s="3" t="s">
        <v>31</v>
      </c>
      <c r="P26" s="3" t="n">
        <v>9</v>
      </c>
      <c r="Q26" s="3" t="n">
        <f aca="false">IF( ISNUMBER(O26),O26*R26/P26,0)</f>
        <v>0</v>
      </c>
      <c r="R26" s="3" t="n">
        <v>3</v>
      </c>
      <c r="AA26" s="1" t="n">
        <f aca="false">AE26</f>
        <v>4.625</v>
      </c>
      <c r="AB26" s="3" t="n">
        <f aca="false">AF26</f>
        <v>12.5</v>
      </c>
      <c r="AC26" s="3" t="n">
        <v>18.5</v>
      </c>
      <c r="AD26" s="3" t="n">
        <v>50</v>
      </c>
      <c r="AE26" s="3" t="n">
        <f aca="false">IF( ISNUMBER(AC26),AC26*AF26/AD26,0)</f>
        <v>4.625</v>
      </c>
      <c r="AF26" s="3" t="n">
        <v>12.5</v>
      </c>
      <c r="AH26" s="5" t="n">
        <f aca="false">SUM(AI26:AQ26)</f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23" t="n">
        <v>0</v>
      </c>
    </row>
    <row r="27" customFormat="false" ht="14.4" hidden="false" customHeight="false" outlineLevel="0" collapsed="false">
      <c r="A27" s="1" t="s">
        <v>76</v>
      </c>
      <c r="B27" s="2" t="s">
        <v>77</v>
      </c>
      <c r="C27" s="3" t="s">
        <v>29</v>
      </c>
      <c r="D27" s="4" t="s">
        <v>30</v>
      </c>
      <c r="E27" s="1" t="n">
        <f aca="false">I27+AH27+AA27</f>
        <v>5.02371794871795</v>
      </c>
      <c r="F27" s="3" t="n">
        <f aca="false">J27+AB27</f>
        <v>17.5</v>
      </c>
      <c r="G27" s="3" t="n">
        <f aca="false">E27*100/F27</f>
        <v>28.7069597069597</v>
      </c>
      <c r="H27" s="4" t="str">
        <f aca="false">IF(G27&gt;=90,"A+ (4.00)",IF(AND(G27&gt;=86,G27&lt;90),"A (4.00)",IF(AND(G27&gt;=82,G27&lt;86),"A- (3.67)",IF(AND(G27&gt;=78,G27&lt;82),"B+ (3.33)",IF(AND(G27&gt;=74,G27&lt;78),"B (3.00)",IF(AND(G27&gt;=70,G27&lt;74),"B- (2.67)",IF(AND(G27&gt;=66,G27&lt;70),"C+ (2.33)",IF(AND(G27&gt;=62,G27&lt;66),"C (2.00)",IF(AND(G27&gt;=58,G27&lt;62),"C- (1.67)",IF(AND(G27&gt;=54,G27&lt;58),"D+",IF(AND(G27&gt;=50,G27&lt;54),"D (1.00)",IF(AND(G27&gt;=0,G27&lt;50),"F (0.00)","Invalid"))))))))))))</f>
        <v>F (0.00)</v>
      </c>
      <c r="I27" s="1" t="n">
        <f aca="false">M27+Q27</f>
        <v>1.94871794871795</v>
      </c>
      <c r="J27" s="3" t="n">
        <f aca="false">N27+R27</f>
        <v>5</v>
      </c>
      <c r="K27" s="3" t="n">
        <v>4</v>
      </c>
      <c r="L27" s="3" t="n">
        <v>13</v>
      </c>
      <c r="M27" s="3" t="n">
        <f aca="false">(IF(K27="A",0,K27)*N27/L27)</f>
        <v>0.615384615384615</v>
      </c>
      <c r="N27" s="3" t="n">
        <v>2</v>
      </c>
      <c r="O27" s="3" t="n">
        <v>4</v>
      </c>
      <c r="P27" s="3" t="n">
        <v>9</v>
      </c>
      <c r="Q27" s="3" t="n">
        <f aca="false">IF( ISNUMBER(O27),O27*R27/P27,0)</f>
        <v>1.33333333333333</v>
      </c>
      <c r="R27" s="3" t="n">
        <v>3</v>
      </c>
      <c r="AA27" s="1" t="n">
        <f aca="false">AE27</f>
        <v>1.875</v>
      </c>
      <c r="AB27" s="3" t="n">
        <f aca="false">AF27</f>
        <v>12.5</v>
      </c>
      <c r="AC27" s="3" t="n">
        <v>7.5</v>
      </c>
      <c r="AD27" s="3" t="n">
        <v>50</v>
      </c>
      <c r="AE27" s="3" t="n">
        <f aca="false">IF( ISNUMBER(AC27),AC27*AF27/AD27,0)</f>
        <v>1.875</v>
      </c>
      <c r="AF27" s="3" t="n">
        <v>12.5</v>
      </c>
      <c r="AH27" s="5" t="n">
        <f aca="false">SUM(AI27:AQ27)</f>
        <v>1.2</v>
      </c>
      <c r="AI27" s="5" t="n">
        <v>0</v>
      </c>
      <c r="AJ27" s="5" t="n">
        <v>0.7</v>
      </c>
      <c r="AK27" s="5" t="n">
        <v>0</v>
      </c>
      <c r="AL27" s="5" t="n">
        <v>0</v>
      </c>
      <c r="AM27" s="23" t="n">
        <v>0.5</v>
      </c>
    </row>
    <row r="28" customFormat="false" ht="14.4" hidden="false" customHeight="false" outlineLevel="0" collapsed="false">
      <c r="A28" s="1" t="s">
        <v>78</v>
      </c>
      <c r="B28" s="2" t="s">
        <v>79</v>
      </c>
      <c r="C28" s="3" t="s">
        <v>29</v>
      </c>
      <c r="D28" s="4" t="s">
        <v>30</v>
      </c>
      <c r="E28" s="1" t="n">
        <f aca="false">I28+AH28+AA28</f>
        <v>14.8724358974359</v>
      </c>
      <c r="F28" s="3" t="n">
        <f aca="false">J28+AB28</f>
        <v>17.5</v>
      </c>
      <c r="G28" s="3" t="n">
        <f aca="false">E28*100/F28</f>
        <v>84.985347985348</v>
      </c>
      <c r="H28" s="4" t="str">
        <f aca="false">IF(G28&gt;=90,"A+ (4.00)",IF(AND(G28&gt;=86,G28&lt;90),"A (4.00)",IF(AND(G28&gt;=82,G28&lt;86),"A- (3.67)",IF(AND(G28&gt;=78,G28&lt;82),"B+ (3.33)",IF(AND(G28&gt;=74,G28&lt;78),"B (3.00)",IF(AND(G28&gt;=70,G28&lt;74),"B- (2.67)",IF(AND(G28&gt;=66,G28&lt;70),"C+ (2.33)",IF(AND(G28&gt;=62,G28&lt;66),"C (2.00)",IF(AND(G28&gt;=58,G28&lt;62),"C- (1.67)",IF(AND(G28&gt;=54,G28&lt;58),"D+",IF(AND(G28&gt;=50,G28&lt;54),"D (1.00)",IF(AND(G28&gt;=0,G28&lt;50),"F (0.00)","Invalid"))))))))))))</f>
        <v>A- (3.67)</v>
      </c>
      <c r="I28" s="1" t="n">
        <f aca="false">M28+Q28</f>
        <v>2.1974358974359</v>
      </c>
      <c r="J28" s="3" t="n">
        <f aca="false">N28+R28</f>
        <v>5</v>
      </c>
      <c r="K28" s="3" t="n">
        <v>6.7</v>
      </c>
      <c r="L28" s="3" t="n">
        <v>13</v>
      </c>
      <c r="M28" s="3" t="n">
        <f aca="false">(IF(K28="A",0,K28)*N28/L28)</f>
        <v>1.03076923076923</v>
      </c>
      <c r="N28" s="3" t="n">
        <v>2</v>
      </c>
      <c r="O28" s="3" t="n">
        <v>3.5</v>
      </c>
      <c r="P28" s="3" t="n">
        <v>9</v>
      </c>
      <c r="Q28" s="3" t="n">
        <f aca="false">IF( ISNUMBER(O28),O28*R28/P28,0)</f>
        <v>1.16666666666667</v>
      </c>
      <c r="R28" s="3" t="n">
        <v>3</v>
      </c>
      <c r="AA28" s="1" t="n">
        <f aca="false">AE28</f>
        <v>8.875</v>
      </c>
      <c r="AB28" s="3" t="n">
        <f aca="false">AF28</f>
        <v>12.5</v>
      </c>
      <c r="AC28" s="3" t="n">
        <v>35.5</v>
      </c>
      <c r="AD28" s="3" t="n">
        <v>50</v>
      </c>
      <c r="AE28" s="3" t="n">
        <f aca="false">IF( ISNUMBER(AC28),AC28*AF28/AD28,0)</f>
        <v>8.875</v>
      </c>
      <c r="AF28" s="3" t="n">
        <v>12.5</v>
      </c>
      <c r="AH28" s="5" t="n">
        <f aca="false">SUM(AI28:AQ28)</f>
        <v>3.8</v>
      </c>
      <c r="AI28" s="5" t="n">
        <v>0.7</v>
      </c>
      <c r="AJ28" s="5" t="n">
        <v>0.85</v>
      </c>
      <c r="AK28" s="5" t="n">
        <v>0.7</v>
      </c>
      <c r="AL28" s="5" t="n">
        <v>0.75</v>
      </c>
      <c r="AM28" s="23" t="n">
        <v>0.8</v>
      </c>
    </row>
    <row r="29" customFormat="false" ht="14.4" hidden="false" customHeight="false" outlineLevel="0" collapsed="false">
      <c r="A29" s="1" t="s">
        <v>80</v>
      </c>
      <c r="B29" s="2" t="s">
        <v>81</v>
      </c>
      <c r="C29" s="3" t="s">
        <v>29</v>
      </c>
      <c r="D29" s="4" t="s">
        <v>30</v>
      </c>
      <c r="E29" s="1" t="n">
        <f aca="false">I29+AH29+AA29</f>
        <v>5.52307692307692</v>
      </c>
      <c r="F29" s="3" t="n">
        <f aca="false">J29+AB29</f>
        <v>17.5</v>
      </c>
      <c r="G29" s="3" t="n">
        <f aca="false">E29*100/F29</f>
        <v>31.5604395604396</v>
      </c>
      <c r="H29" s="4" t="str">
        <f aca="false">IF(G29&gt;=90,"A+ (4.00)",IF(AND(G29&gt;=86,G29&lt;90),"A (4.00)",IF(AND(G29&gt;=82,G29&lt;86),"A- (3.67)",IF(AND(G29&gt;=78,G29&lt;82),"B+ (3.33)",IF(AND(G29&gt;=74,G29&lt;78),"B (3.00)",IF(AND(G29&gt;=70,G29&lt;74),"B- (2.67)",IF(AND(G29&gt;=66,G29&lt;70),"C+ (2.33)",IF(AND(G29&gt;=62,G29&lt;66),"C (2.00)",IF(AND(G29&gt;=58,G29&lt;62),"C- (1.67)",IF(AND(G29&gt;=54,G29&lt;58),"D+",IF(AND(G29&gt;=50,G29&lt;54),"D (1.00)",IF(AND(G29&gt;=0,G29&lt;50),"F (0.00)","Invalid"))))))))))))</f>
        <v>F (0.00)</v>
      </c>
      <c r="I29" s="1" t="n">
        <f aca="false">M29+Q29</f>
        <v>2.52307692307692</v>
      </c>
      <c r="J29" s="3" t="n">
        <f aca="false">N29+R29</f>
        <v>5</v>
      </c>
      <c r="K29" s="3" t="n">
        <v>3.4</v>
      </c>
      <c r="L29" s="3" t="n">
        <v>13</v>
      </c>
      <c r="M29" s="3" t="n">
        <f aca="false">(IF(K29="A",0,K29)*N29/L29)</f>
        <v>0.523076923076923</v>
      </c>
      <c r="N29" s="3" t="n">
        <v>2</v>
      </c>
      <c r="O29" s="3" t="n">
        <v>6</v>
      </c>
      <c r="P29" s="3" t="n">
        <v>9</v>
      </c>
      <c r="Q29" s="3" t="n">
        <f aca="false">IF( ISNUMBER(O29),O29*R29/P29,0)</f>
        <v>2</v>
      </c>
      <c r="R29" s="3" t="n">
        <v>3</v>
      </c>
      <c r="AA29" s="1" t="n">
        <f aca="false">AE29</f>
        <v>3</v>
      </c>
      <c r="AB29" s="3" t="n">
        <f aca="false">AF29</f>
        <v>12.5</v>
      </c>
      <c r="AC29" s="3" t="n">
        <v>12</v>
      </c>
      <c r="AD29" s="3" t="n">
        <v>50</v>
      </c>
      <c r="AE29" s="3" t="n">
        <f aca="false">IF( ISNUMBER(AC29),AC29*AF29/AD29,0)</f>
        <v>3</v>
      </c>
      <c r="AF29" s="3" t="n">
        <v>12.5</v>
      </c>
      <c r="AH29" s="5" t="n">
        <f aca="false">SUM(AI29:AQ29)</f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23" t="n">
        <v>0</v>
      </c>
    </row>
    <row r="30" customFormat="false" ht="14.4" hidden="false" customHeight="false" outlineLevel="0" collapsed="false">
      <c r="A30" s="1" t="s">
        <v>82</v>
      </c>
      <c r="B30" s="2" t="s">
        <v>83</v>
      </c>
      <c r="C30" s="3" t="s">
        <v>29</v>
      </c>
      <c r="D30" s="4" t="s">
        <v>30</v>
      </c>
      <c r="E30" s="1" t="n">
        <f aca="false">I30+AH30+AA30</f>
        <v>6.96666666666667</v>
      </c>
      <c r="F30" s="3" t="n">
        <f aca="false">J30+AB30</f>
        <v>17.5</v>
      </c>
      <c r="G30" s="3" t="n">
        <f aca="false">E30*100/F30</f>
        <v>39.8095238095238</v>
      </c>
      <c r="H30" s="4" t="str">
        <f aca="false">IF(G30&gt;=90,"A+ (4.00)",IF(AND(G30&gt;=86,G30&lt;90),"A (4.00)",IF(AND(G30&gt;=82,G30&lt;86),"A- (3.67)",IF(AND(G30&gt;=78,G30&lt;82),"B+ (3.33)",IF(AND(G30&gt;=74,G30&lt;78),"B (3.00)",IF(AND(G30&gt;=70,G30&lt;74),"B- (2.67)",IF(AND(G30&gt;=66,G30&lt;70),"C+ (2.33)",IF(AND(G30&gt;=62,G30&lt;66),"C (2.00)",IF(AND(G30&gt;=58,G30&lt;62),"C- (1.67)",IF(AND(G30&gt;=54,G30&lt;58),"D+",IF(AND(G30&gt;=50,G30&lt;54),"D (1.00)",IF(AND(G30&gt;=0,G30&lt;50),"F (0.00)","Invalid"))))))))))))</f>
        <v>F (0.00)</v>
      </c>
      <c r="I30" s="1" t="n">
        <f aca="false">M30+Q30</f>
        <v>1.16666666666667</v>
      </c>
      <c r="J30" s="3" t="n">
        <f aca="false">N30+R30</f>
        <v>5</v>
      </c>
      <c r="K30" s="3" t="s">
        <v>31</v>
      </c>
      <c r="L30" s="3" t="n">
        <v>13</v>
      </c>
      <c r="M30" s="3" t="n">
        <f aca="false">(IF(K30="A",0,K30)*N30/L30)</f>
        <v>0</v>
      </c>
      <c r="N30" s="3" t="n">
        <v>2</v>
      </c>
      <c r="O30" s="3" t="n">
        <v>3.5</v>
      </c>
      <c r="P30" s="3" t="n">
        <v>9</v>
      </c>
      <c r="Q30" s="3" t="n">
        <f aca="false">IF( ISNUMBER(O30),O30*R30/P30,0)</f>
        <v>1.16666666666667</v>
      </c>
      <c r="R30" s="3" t="n">
        <v>3</v>
      </c>
      <c r="AA30" s="1" t="n">
        <f aca="false">AE30</f>
        <v>5</v>
      </c>
      <c r="AB30" s="3" t="n">
        <f aca="false">AF30</f>
        <v>12.5</v>
      </c>
      <c r="AC30" s="3" t="n">
        <v>20</v>
      </c>
      <c r="AD30" s="3" t="n">
        <v>50</v>
      </c>
      <c r="AE30" s="3" t="n">
        <f aca="false">IF( ISNUMBER(AC30),AC30*AF30/AD30,0)</f>
        <v>5</v>
      </c>
      <c r="AF30" s="3" t="n">
        <v>12.5</v>
      </c>
      <c r="AH30" s="5" t="n">
        <f aca="false">SUM(AI30:AQ30)</f>
        <v>0.8</v>
      </c>
      <c r="AI30" s="5" t="n">
        <v>0</v>
      </c>
      <c r="AJ30" s="5" t="n">
        <v>0.5</v>
      </c>
      <c r="AK30" s="5" t="n">
        <v>0</v>
      </c>
      <c r="AL30" s="5" t="n">
        <v>0.3</v>
      </c>
      <c r="AM30" s="23" t="n">
        <v>0</v>
      </c>
    </row>
    <row r="31" customFormat="false" ht="14.4" hidden="false" customHeight="false" outlineLevel="0" collapsed="false">
      <c r="A31" s="1" t="s">
        <v>84</v>
      </c>
      <c r="B31" s="2" t="s">
        <v>85</v>
      </c>
      <c r="C31" s="3" t="s">
        <v>29</v>
      </c>
      <c r="D31" s="4" t="s">
        <v>30</v>
      </c>
      <c r="E31" s="1" t="n">
        <f aca="false">I31+AH31+AA31</f>
        <v>9.48461538461538</v>
      </c>
      <c r="F31" s="3" t="n">
        <f aca="false">J31+AB31</f>
        <v>17.5</v>
      </c>
      <c r="G31" s="3" t="n">
        <f aca="false">E31*100/F31</f>
        <v>54.1978021978022</v>
      </c>
      <c r="H31" s="4" t="str">
        <f aca="false">IF(G31&gt;=90,"A+ (4.00)",IF(AND(G31&gt;=86,G31&lt;90),"A (4.00)",IF(AND(G31&gt;=82,G31&lt;86),"A- (3.67)",IF(AND(G31&gt;=78,G31&lt;82),"B+ (3.33)",IF(AND(G31&gt;=74,G31&lt;78),"B (3.00)",IF(AND(G31&gt;=70,G31&lt;74),"B- (2.67)",IF(AND(G31&gt;=66,G31&lt;70),"C+ (2.33)",IF(AND(G31&gt;=62,G31&lt;66),"C (2.00)",IF(AND(G31&gt;=58,G31&lt;62),"C- (1.67)",IF(AND(G31&gt;=54,G31&lt;58),"D+",IF(AND(G31&gt;=50,G31&lt;54),"D (1.00)",IF(AND(G31&gt;=0,G31&lt;50),"F (0.00)","Invalid"))))))))))))</f>
        <v>D+</v>
      </c>
      <c r="I31" s="1" t="n">
        <f aca="false">M31+Q31</f>
        <v>1.48461538461538</v>
      </c>
      <c r="J31" s="3" t="n">
        <f aca="false">N31+R31</f>
        <v>5</v>
      </c>
      <c r="K31" s="3" t="n">
        <v>6.4</v>
      </c>
      <c r="L31" s="3" t="n">
        <v>13</v>
      </c>
      <c r="M31" s="3" t="n">
        <f aca="false">(IF(K31="A",0,K31)*N31/L31)</f>
        <v>0.984615384615385</v>
      </c>
      <c r="N31" s="3" t="n">
        <v>2</v>
      </c>
      <c r="O31" s="3" t="n">
        <v>1.5</v>
      </c>
      <c r="P31" s="3" t="n">
        <v>9</v>
      </c>
      <c r="Q31" s="3" t="n">
        <f aca="false">IF( ISNUMBER(O31),O31*R31/P31,0)</f>
        <v>0.5</v>
      </c>
      <c r="R31" s="3" t="n">
        <v>3</v>
      </c>
      <c r="AA31" s="1" t="n">
        <f aca="false">AE31</f>
        <v>7.5</v>
      </c>
      <c r="AB31" s="3" t="n">
        <f aca="false">AF31</f>
        <v>12.5</v>
      </c>
      <c r="AC31" s="3" t="n">
        <v>30</v>
      </c>
      <c r="AD31" s="3" t="n">
        <v>50</v>
      </c>
      <c r="AE31" s="3" t="n">
        <f aca="false">IF( ISNUMBER(AC31),AC31*AF31/AD31,0)</f>
        <v>7.5</v>
      </c>
      <c r="AF31" s="3" t="n">
        <v>12.5</v>
      </c>
      <c r="AH31" s="5" t="n">
        <f aca="false">SUM(AI31:AQ31)</f>
        <v>0.5</v>
      </c>
      <c r="AI31" s="5" t="n">
        <v>0</v>
      </c>
      <c r="AJ31" s="5" t="n">
        <v>0.5</v>
      </c>
      <c r="AK31" s="5" t="n">
        <v>0</v>
      </c>
      <c r="AL31" s="5" t="n">
        <v>0</v>
      </c>
      <c r="AM31" s="23" t="n">
        <v>0</v>
      </c>
    </row>
    <row r="32" customFormat="false" ht="14.4" hidden="false" customHeight="false" outlineLevel="0" collapsed="false">
      <c r="A32" s="1" t="s">
        <v>86</v>
      </c>
      <c r="B32" s="2" t="s">
        <v>87</v>
      </c>
      <c r="C32" s="3" t="s">
        <v>29</v>
      </c>
      <c r="D32" s="4" t="s">
        <v>30</v>
      </c>
      <c r="E32" s="1" t="n">
        <f aca="false">I32+AH32+AA32</f>
        <v>9.20833333333333</v>
      </c>
      <c r="F32" s="3" t="n">
        <f aca="false">J32+AB32</f>
        <v>17.5</v>
      </c>
      <c r="G32" s="3" t="n">
        <f aca="false">E32*100/F32</f>
        <v>52.6190476190476</v>
      </c>
      <c r="H32" s="4" t="str">
        <f aca="false">IF(G32&gt;=90,"A+ (4.00)",IF(AND(G32&gt;=86,G32&lt;90),"A (4.00)",IF(AND(G32&gt;=82,G32&lt;86),"A- (3.67)",IF(AND(G32&gt;=78,G32&lt;82),"B+ (3.33)",IF(AND(G32&gt;=74,G32&lt;78),"B (3.00)",IF(AND(G32&gt;=70,G32&lt;74),"B- (2.67)",IF(AND(G32&gt;=66,G32&lt;70),"C+ (2.33)",IF(AND(G32&gt;=62,G32&lt;66),"C (2.00)",IF(AND(G32&gt;=58,G32&lt;62),"C- (1.67)",IF(AND(G32&gt;=54,G32&lt;58),"D+",IF(AND(G32&gt;=50,G32&lt;54),"D (1.00)",IF(AND(G32&gt;=0,G32&lt;50),"F (0.00)","Invalid"))))))))))))</f>
        <v>D (1.00)</v>
      </c>
      <c r="I32" s="1" t="n">
        <f aca="false">M32+Q32</f>
        <v>3.13333333333333</v>
      </c>
      <c r="J32" s="3" t="n">
        <f aca="false">N32+R32</f>
        <v>5</v>
      </c>
      <c r="K32" s="3" t="n">
        <v>5.2</v>
      </c>
      <c r="L32" s="3" t="n">
        <v>13</v>
      </c>
      <c r="M32" s="3" t="n">
        <f aca="false">(IF(K32="A",0,K32)*N32/L32)</f>
        <v>0.8</v>
      </c>
      <c r="N32" s="3" t="n">
        <v>2</v>
      </c>
      <c r="O32" s="3" t="n">
        <v>7</v>
      </c>
      <c r="P32" s="3" t="n">
        <v>9</v>
      </c>
      <c r="Q32" s="3" t="n">
        <f aca="false">IF( ISNUMBER(O32),O32*R32/P32,0)</f>
        <v>2.33333333333333</v>
      </c>
      <c r="R32" s="3" t="n">
        <v>3</v>
      </c>
      <c r="AA32" s="1" t="n">
        <f aca="false">AE32</f>
        <v>4.875</v>
      </c>
      <c r="AB32" s="3" t="n">
        <f aca="false">AF32</f>
        <v>12.5</v>
      </c>
      <c r="AC32" s="3" t="n">
        <v>19.5</v>
      </c>
      <c r="AD32" s="3" t="n">
        <v>50</v>
      </c>
      <c r="AE32" s="3" t="n">
        <f aca="false">IF( ISNUMBER(AC32),AC32*AF32/AD32,0)</f>
        <v>4.875</v>
      </c>
      <c r="AF32" s="3" t="n">
        <v>12.5</v>
      </c>
      <c r="AH32" s="5" t="n">
        <f aca="false">SUM(AI32:AQ32)</f>
        <v>1.2</v>
      </c>
      <c r="AI32" s="5" t="n">
        <v>0</v>
      </c>
      <c r="AJ32" s="5" t="n">
        <v>0.5</v>
      </c>
      <c r="AK32" s="5" t="n">
        <v>0</v>
      </c>
      <c r="AL32" s="5" t="n">
        <v>0</v>
      </c>
      <c r="AM32" s="5" t="n">
        <v>0.7</v>
      </c>
    </row>
    <row r="33" customFormat="false" ht="14.4" hidden="false" customHeight="false" outlineLevel="0" collapsed="false">
      <c r="A33" s="1" t="s">
        <v>88</v>
      </c>
      <c r="B33" s="2" t="s">
        <v>89</v>
      </c>
      <c r="C33" s="3" t="s">
        <v>29</v>
      </c>
      <c r="D33" s="4" t="s">
        <v>30</v>
      </c>
      <c r="E33" s="1" t="n">
        <f aca="false">I33+AH33+AA33</f>
        <v>8.28653846153846</v>
      </c>
      <c r="F33" s="3" t="n">
        <f aca="false">J33+AB33</f>
        <v>17.5</v>
      </c>
      <c r="G33" s="3" t="n">
        <f aca="false">E33*100/F33</f>
        <v>47.3516483516484</v>
      </c>
      <c r="H33" s="4" t="str">
        <f aca="false">IF(G33&gt;=90,"A+ (4.00)",IF(AND(G33&gt;=86,G33&lt;90),"A (4.00)",IF(AND(G33&gt;=82,G33&lt;86),"A- (3.67)",IF(AND(G33&gt;=78,G33&lt;82),"B+ (3.33)",IF(AND(G33&gt;=74,G33&lt;78),"B (3.00)",IF(AND(G33&gt;=70,G33&lt;74),"B- (2.67)",IF(AND(G33&gt;=66,G33&lt;70),"C+ (2.33)",IF(AND(G33&gt;=62,G33&lt;66),"C (2.00)",IF(AND(G33&gt;=58,G33&lt;62),"C- (1.67)",IF(AND(G33&gt;=54,G33&lt;58),"D+",IF(AND(G33&gt;=50,G33&lt;54),"D (1.00)",IF(AND(G33&gt;=0,G33&lt;50),"F (0.00)","Invalid"))))))))))))</f>
        <v>F (0.00)</v>
      </c>
      <c r="I33" s="1" t="n">
        <f aca="false">M33+Q33</f>
        <v>2.66153846153846</v>
      </c>
      <c r="J33" s="3" t="n">
        <f aca="false">N33+R33</f>
        <v>5</v>
      </c>
      <c r="K33" s="3" t="n">
        <v>4.3</v>
      </c>
      <c r="L33" s="3" t="n">
        <v>13</v>
      </c>
      <c r="M33" s="3" t="n">
        <f aca="false">(IF(K33="A",0,K33)*N33/L33)</f>
        <v>0.661538461538462</v>
      </c>
      <c r="N33" s="3" t="n">
        <v>2</v>
      </c>
      <c r="O33" s="3" t="n">
        <v>6</v>
      </c>
      <c r="P33" s="3" t="n">
        <v>9</v>
      </c>
      <c r="Q33" s="3" t="n">
        <f aca="false">IF( ISNUMBER(O33),O33*R33/P33,0)</f>
        <v>2</v>
      </c>
      <c r="R33" s="3" t="n">
        <v>3</v>
      </c>
      <c r="AA33" s="1" t="n">
        <f aca="false">AE33</f>
        <v>5.625</v>
      </c>
      <c r="AB33" s="3" t="n">
        <f aca="false">AF33</f>
        <v>12.5</v>
      </c>
      <c r="AC33" s="3" t="n">
        <v>22.5</v>
      </c>
      <c r="AD33" s="3" t="n">
        <v>50</v>
      </c>
      <c r="AE33" s="3" t="n">
        <f aca="false">IF( ISNUMBER(AC33),AC33*AF33/AD33,0)</f>
        <v>5.625</v>
      </c>
      <c r="AF33" s="3" t="n">
        <v>12.5</v>
      </c>
      <c r="AH33" s="5" t="n">
        <f aca="false">SUM(AI33:AQ33)</f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 customFormat="false" ht="14.4" hidden="false" customHeight="false" outlineLevel="0" collapsed="false">
      <c r="A34" s="1" t="s">
        <v>90</v>
      </c>
      <c r="B34" s="2" t="s">
        <v>91</v>
      </c>
      <c r="C34" s="3" t="s">
        <v>29</v>
      </c>
      <c r="D34" s="4" t="s">
        <v>30</v>
      </c>
      <c r="E34" s="1" t="n">
        <f aca="false">I34+AH34+AA34</f>
        <v>9.60576923076923</v>
      </c>
      <c r="F34" s="3" t="n">
        <f aca="false">J34+AB34</f>
        <v>17.5</v>
      </c>
      <c r="G34" s="3" t="n">
        <f aca="false">E34*100/F34</f>
        <v>54.8901098901099</v>
      </c>
      <c r="H34" s="4" t="str">
        <f aca="false">IF(G34&gt;=90,"A+ (4.00)",IF(AND(G34&gt;=86,G34&lt;90),"A (4.00)",IF(AND(G34&gt;=82,G34&lt;86),"A- (3.67)",IF(AND(G34&gt;=78,G34&lt;82),"B+ (3.33)",IF(AND(G34&gt;=74,G34&lt;78),"B (3.00)",IF(AND(G34&gt;=70,G34&lt;74),"B- (2.67)",IF(AND(G34&gt;=66,G34&lt;70),"C+ (2.33)",IF(AND(G34&gt;=62,G34&lt;66),"C (2.00)",IF(AND(G34&gt;=58,G34&lt;62),"C- (1.67)",IF(AND(G34&gt;=54,G34&lt;58),"D+",IF(AND(G34&gt;=50,G34&lt;54),"D (1.00)",IF(AND(G34&gt;=0,G34&lt;50),"F (0.00)","Invalid"))))))))))))</f>
        <v>D+</v>
      </c>
      <c r="I34" s="1" t="n">
        <f aca="false">M34+Q34</f>
        <v>2.23076923076923</v>
      </c>
      <c r="J34" s="3" t="n">
        <f aca="false">N34+R34</f>
        <v>5</v>
      </c>
      <c r="K34" s="3" t="n">
        <v>1.5</v>
      </c>
      <c r="L34" s="3" t="n">
        <v>13</v>
      </c>
      <c r="M34" s="3" t="n">
        <f aca="false">(IF(K34="A",0,K34)*N34/L34)</f>
        <v>0.230769230769231</v>
      </c>
      <c r="N34" s="3" t="n">
        <v>2</v>
      </c>
      <c r="O34" s="3" t="n">
        <v>6</v>
      </c>
      <c r="P34" s="3" t="n">
        <v>9</v>
      </c>
      <c r="Q34" s="3" t="n">
        <f aca="false">IF( ISNUMBER(O34),O34*R34/P34,0)</f>
        <v>2</v>
      </c>
      <c r="R34" s="3" t="n">
        <v>3</v>
      </c>
      <c r="AA34" s="1" t="n">
        <f aca="false">AE34</f>
        <v>5.375</v>
      </c>
      <c r="AB34" s="3" t="n">
        <f aca="false">AF34</f>
        <v>12.5</v>
      </c>
      <c r="AC34" s="3" t="n">
        <v>21.5</v>
      </c>
      <c r="AD34" s="3" t="n">
        <v>50</v>
      </c>
      <c r="AE34" s="3" t="n">
        <f aca="false">IF( ISNUMBER(AC34),AC34*AF34/AD34,0)</f>
        <v>5.375</v>
      </c>
      <c r="AF34" s="3" t="n">
        <v>12.5</v>
      </c>
      <c r="AH34" s="5" t="n">
        <f aca="false">SUM(AI34:AQ34)</f>
        <v>2</v>
      </c>
      <c r="AI34" s="5" t="n">
        <v>0</v>
      </c>
      <c r="AJ34" s="5" t="n">
        <v>0.6</v>
      </c>
      <c r="AK34" s="5" t="n">
        <v>0</v>
      </c>
      <c r="AL34" s="5" t="n">
        <v>0.5</v>
      </c>
      <c r="AM34" s="23" t="n">
        <v>0.9</v>
      </c>
    </row>
    <row r="35" customFormat="false" ht="14.4" hidden="false" customHeight="false" outlineLevel="0" collapsed="false">
      <c r="A35" s="1" t="s">
        <v>92</v>
      </c>
      <c r="B35" s="2" t="s">
        <v>93</v>
      </c>
      <c r="C35" s="3" t="s">
        <v>29</v>
      </c>
      <c r="D35" s="4" t="s">
        <v>30</v>
      </c>
      <c r="E35" s="1" t="n">
        <f aca="false">I35+AH35+AA35</f>
        <v>8.50064102564103</v>
      </c>
      <c r="F35" s="3" t="n">
        <f aca="false">J35+AB35</f>
        <v>17.5</v>
      </c>
      <c r="G35" s="3" t="n">
        <f aca="false">E35*100/F35</f>
        <v>48.5750915750916</v>
      </c>
      <c r="H35" s="4" t="str">
        <f aca="false">IF(G35&gt;=90,"A+ (4.00)",IF(AND(G35&gt;=86,G35&lt;90),"A (4.00)",IF(AND(G35&gt;=82,G35&lt;86),"A- (3.67)",IF(AND(G35&gt;=78,G35&lt;82),"B+ (3.33)",IF(AND(G35&gt;=74,G35&lt;78),"B (3.00)",IF(AND(G35&gt;=70,G35&lt;74),"B- (2.67)",IF(AND(G35&gt;=66,G35&lt;70),"C+ (2.33)",IF(AND(G35&gt;=62,G35&lt;66),"C (2.00)",IF(AND(G35&gt;=58,G35&lt;62),"C- (1.67)",IF(AND(G35&gt;=54,G35&lt;58),"D+",IF(AND(G35&gt;=50,G35&lt;54),"D (1.00)",IF(AND(G35&gt;=0,G35&lt;50),"F (0.00)","Invalid"))))))))))))</f>
        <v>F (0.00)</v>
      </c>
      <c r="I35" s="1" t="n">
        <f aca="false">M35+Q35</f>
        <v>0.825641025641026</v>
      </c>
      <c r="J35" s="3" t="n">
        <f aca="false">N35+R35</f>
        <v>5</v>
      </c>
      <c r="K35" s="3" t="n">
        <v>3.2</v>
      </c>
      <c r="L35" s="3" t="n">
        <v>13</v>
      </c>
      <c r="M35" s="3" t="n">
        <f aca="false">(IF(K35="A",0,K35)*N35/L35)</f>
        <v>0.492307692307692</v>
      </c>
      <c r="N35" s="3" t="n">
        <v>2</v>
      </c>
      <c r="O35" s="3" t="n">
        <v>1</v>
      </c>
      <c r="P35" s="3" t="n">
        <v>9</v>
      </c>
      <c r="Q35" s="3" t="n">
        <f aca="false">IF( ISNUMBER(O35),O35*R35/P35,0)</f>
        <v>0.333333333333333</v>
      </c>
      <c r="R35" s="3" t="n">
        <v>3</v>
      </c>
      <c r="AA35" s="1" t="n">
        <f aca="false">AE35</f>
        <v>6.125</v>
      </c>
      <c r="AB35" s="3" t="n">
        <f aca="false">AF35</f>
        <v>12.5</v>
      </c>
      <c r="AC35" s="3" t="n">
        <v>24.5</v>
      </c>
      <c r="AD35" s="3" t="n">
        <v>50</v>
      </c>
      <c r="AE35" s="3" t="n">
        <f aca="false">IF( ISNUMBER(AC35),AC35*AF35/AD35,0)</f>
        <v>6.125</v>
      </c>
      <c r="AF35" s="3" t="n">
        <v>12.5</v>
      </c>
      <c r="AH35" s="5" t="n">
        <f aca="false">SUM(AI35:AQ35)</f>
        <v>1.55</v>
      </c>
      <c r="AI35" s="5" t="n">
        <v>0</v>
      </c>
      <c r="AJ35" s="5" t="n">
        <v>0.85</v>
      </c>
      <c r="AK35" s="5" t="n">
        <v>0</v>
      </c>
      <c r="AL35" s="5" t="n">
        <v>0</v>
      </c>
      <c r="AM35" s="23" t="n">
        <v>0.7</v>
      </c>
    </row>
    <row r="36" customFormat="false" ht="14.4" hidden="false" customHeight="false" outlineLevel="0" collapsed="false">
      <c r="A36" s="1" t="s">
        <v>94</v>
      </c>
      <c r="B36" s="2" t="s">
        <v>95</v>
      </c>
      <c r="C36" s="3" t="s">
        <v>29</v>
      </c>
      <c r="D36" s="4" t="s">
        <v>30</v>
      </c>
      <c r="E36" s="1" t="n">
        <f aca="false">I36+AH36+AA36</f>
        <v>6.30320512820513</v>
      </c>
      <c r="F36" s="3" t="n">
        <f aca="false">J36+AB36</f>
        <v>17.5</v>
      </c>
      <c r="G36" s="3" t="n">
        <f aca="false">E36*100/F36</f>
        <v>36.018315018315</v>
      </c>
      <c r="H36" s="4" t="str">
        <f aca="false">IF(G36&gt;=90,"A+ (4.00)",IF(AND(G36&gt;=86,G36&lt;90),"A (4.00)",IF(AND(G36&gt;=82,G36&lt;86),"A- (3.67)",IF(AND(G36&gt;=78,G36&lt;82),"B+ (3.33)",IF(AND(G36&gt;=74,G36&lt;78),"B (3.00)",IF(AND(G36&gt;=70,G36&lt;74),"B- (2.67)",IF(AND(G36&gt;=66,G36&lt;70),"C+ (2.33)",IF(AND(G36&gt;=62,G36&lt;66),"C (2.00)",IF(AND(G36&gt;=58,G36&lt;62),"C- (1.67)",IF(AND(G36&gt;=54,G36&lt;58),"D+",IF(AND(G36&gt;=50,G36&lt;54),"D (1.00)",IF(AND(G36&gt;=0,G36&lt;50),"F (0.00)","Invalid"))))))))))))</f>
        <v>F (0.00)</v>
      </c>
      <c r="I36" s="1" t="n">
        <f aca="false">M36+Q36</f>
        <v>2.12820512820513</v>
      </c>
      <c r="J36" s="3" t="n">
        <f aca="false">N36+R36</f>
        <v>5</v>
      </c>
      <c r="K36" s="3" t="n">
        <v>3</v>
      </c>
      <c r="L36" s="3" t="n">
        <v>13</v>
      </c>
      <c r="M36" s="3" t="n">
        <f aca="false">(IF(K36="A",0,K36)*N36/L36)</f>
        <v>0.461538461538462</v>
      </c>
      <c r="N36" s="3" t="n">
        <v>2</v>
      </c>
      <c r="O36" s="3" t="n">
        <v>5</v>
      </c>
      <c r="P36" s="3" t="n">
        <v>9</v>
      </c>
      <c r="Q36" s="3" t="n">
        <f aca="false">IF( ISNUMBER(O36),O36*R36/P36,0)</f>
        <v>1.66666666666667</v>
      </c>
      <c r="R36" s="3" t="n">
        <v>3</v>
      </c>
      <c r="AA36" s="1" t="n">
        <f aca="false">AE36</f>
        <v>3.875</v>
      </c>
      <c r="AB36" s="3" t="n">
        <f aca="false">AF36</f>
        <v>12.5</v>
      </c>
      <c r="AC36" s="3" t="n">
        <v>15.5</v>
      </c>
      <c r="AD36" s="3" t="n">
        <v>50</v>
      </c>
      <c r="AE36" s="3" t="n">
        <f aca="false">IF( ISNUMBER(AC36),AC36*AF36/AD36,0)</f>
        <v>3.875</v>
      </c>
      <c r="AF36" s="3" t="n">
        <v>12.5</v>
      </c>
      <c r="AH36" s="5" t="n">
        <f aca="false">SUM(AI36:AQ36)</f>
        <v>0.3</v>
      </c>
      <c r="AI36" s="5" t="n">
        <v>0.1</v>
      </c>
      <c r="AJ36" s="5" t="n">
        <v>0.2</v>
      </c>
      <c r="AK36" s="5" t="n">
        <v>0</v>
      </c>
      <c r="AL36" s="5" t="n">
        <v>0</v>
      </c>
      <c r="AM36" s="23" t="n">
        <v>0</v>
      </c>
    </row>
    <row r="37" customFormat="false" ht="14.4" hidden="false" customHeight="false" outlineLevel="0" collapsed="false">
      <c r="A37" s="1" t="s">
        <v>96</v>
      </c>
      <c r="B37" s="2" t="s">
        <v>97</v>
      </c>
      <c r="C37" s="3" t="s">
        <v>29</v>
      </c>
      <c r="D37" s="4" t="s">
        <v>30</v>
      </c>
      <c r="E37" s="1" t="n">
        <f aca="false">I37+AH37+AA37</f>
        <v>10.7384615384615</v>
      </c>
      <c r="F37" s="3" t="n">
        <f aca="false">J37+AB37</f>
        <v>17.5</v>
      </c>
      <c r="G37" s="3" t="n">
        <f aca="false">E37*100/F37</f>
        <v>61.3626373626374</v>
      </c>
      <c r="H37" s="4" t="str">
        <f aca="false">IF(G37&gt;=90,"A+ (4.00)",IF(AND(G37&gt;=86,G37&lt;90),"A (4.00)",IF(AND(G37&gt;=82,G37&lt;86),"A- (3.67)",IF(AND(G37&gt;=78,G37&lt;82),"B+ (3.33)",IF(AND(G37&gt;=74,G37&lt;78),"B (3.00)",IF(AND(G37&gt;=70,G37&lt;74),"B- (2.67)",IF(AND(G37&gt;=66,G37&lt;70),"C+ (2.33)",IF(AND(G37&gt;=62,G37&lt;66),"C (2.00)",IF(AND(G37&gt;=58,G37&lt;62),"C- (1.67)",IF(AND(G37&gt;=54,G37&lt;58),"D+",IF(AND(G37&gt;=50,G37&lt;54),"D (1.00)",IF(AND(G37&gt;=0,G37&lt;50),"F (0.00)","Invalid"))))))))))))</f>
        <v>C- (1.67)</v>
      </c>
      <c r="I37" s="1" t="n">
        <f aca="false">M37+Q37</f>
        <v>2.73846153846154</v>
      </c>
      <c r="J37" s="3" t="n">
        <f aca="false">N37+R37</f>
        <v>5</v>
      </c>
      <c r="K37" s="3" t="n">
        <v>4.8</v>
      </c>
      <c r="L37" s="3" t="n">
        <v>13</v>
      </c>
      <c r="M37" s="3" t="n">
        <f aca="false">(IF(K37="A",0,K37)*N37/L37)</f>
        <v>0.738461538461538</v>
      </c>
      <c r="N37" s="3" t="n">
        <v>2</v>
      </c>
      <c r="O37" s="3" t="n">
        <v>6</v>
      </c>
      <c r="P37" s="3" t="n">
        <v>9</v>
      </c>
      <c r="Q37" s="3" t="n">
        <f aca="false">IF( ISNUMBER(O37),O37*R37/P37,0)</f>
        <v>2</v>
      </c>
      <c r="R37" s="3" t="n">
        <v>3</v>
      </c>
      <c r="AA37" s="1" t="n">
        <f aca="false">AE37</f>
        <v>8</v>
      </c>
      <c r="AB37" s="3" t="n">
        <f aca="false">AF37</f>
        <v>12.5</v>
      </c>
      <c r="AC37" s="3" t="n">
        <v>32</v>
      </c>
      <c r="AD37" s="3" t="n">
        <v>50</v>
      </c>
      <c r="AE37" s="3" t="n">
        <f aca="false">IF( ISNUMBER(AC37),AC37*AF37/AD37,0)</f>
        <v>8</v>
      </c>
      <c r="AF37" s="3" t="n">
        <v>12.5</v>
      </c>
      <c r="AH37" s="5" t="n">
        <f aca="false">SUM(AI37:AQ37)</f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23" t="n">
        <v>0</v>
      </c>
    </row>
    <row r="38" customFormat="false" ht="14.4" hidden="false" customHeight="false" outlineLevel="0" collapsed="false">
      <c r="A38" s="1" t="s">
        <v>98</v>
      </c>
      <c r="B38" s="2" t="s">
        <v>99</v>
      </c>
      <c r="C38" s="3" t="s">
        <v>29</v>
      </c>
      <c r="D38" s="4" t="s">
        <v>30</v>
      </c>
      <c r="E38" s="1" t="n">
        <f aca="false">I38+AH38+AA38</f>
        <v>7.97884615384615</v>
      </c>
      <c r="F38" s="3" t="n">
        <f aca="false">J38+AB38</f>
        <v>17.5</v>
      </c>
      <c r="G38" s="3" t="n">
        <f aca="false">E38*100/F38</f>
        <v>45.5934065934066</v>
      </c>
      <c r="H38" s="4" t="str">
        <f aca="false">IF(G38&gt;=90,"A+ (4.00)",IF(AND(G38&gt;=86,G38&lt;90),"A (4.00)",IF(AND(G38&gt;=82,G38&lt;86),"A- (3.67)",IF(AND(G38&gt;=78,G38&lt;82),"B+ (3.33)",IF(AND(G38&gt;=74,G38&lt;78),"B (3.00)",IF(AND(G38&gt;=70,G38&lt;74),"B- (2.67)",IF(AND(G38&gt;=66,G38&lt;70),"C+ (2.33)",IF(AND(G38&gt;=62,G38&lt;66),"C (2.00)",IF(AND(G38&gt;=58,G38&lt;62),"C- (1.67)",IF(AND(G38&gt;=54,G38&lt;58),"D+",IF(AND(G38&gt;=50,G38&lt;54),"D (1.00)",IF(AND(G38&gt;=0,G38&lt;50),"F (0.00)","Invalid"))))))))))))</f>
        <v>F (0.00)</v>
      </c>
      <c r="I38" s="1" t="n">
        <f aca="false">M38+Q38</f>
        <v>2.35384615384615</v>
      </c>
      <c r="J38" s="3" t="n">
        <f aca="false">N38+R38</f>
        <v>5</v>
      </c>
      <c r="K38" s="3" t="n">
        <v>2.3</v>
      </c>
      <c r="L38" s="3" t="n">
        <v>13</v>
      </c>
      <c r="M38" s="3" t="n">
        <f aca="false">(IF(K38="A",0,K38)*N38/L38)</f>
        <v>0.353846153846154</v>
      </c>
      <c r="N38" s="3" t="n">
        <v>2</v>
      </c>
      <c r="O38" s="3" t="n">
        <v>6</v>
      </c>
      <c r="P38" s="3" t="n">
        <v>9</v>
      </c>
      <c r="Q38" s="3" t="n">
        <f aca="false">IF( ISNUMBER(O38),O38*R38/P38,0)</f>
        <v>2</v>
      </c>
      <c r="R38" s="3" t="n">
        <v>3</v>
      </c>
      <c r="AA38" s="1" t="n">
        <f aca="false">AE38</f>
        <v>5.625</v>
      </c>
      <c r="AB38" s="3" t="n">
        <f aca="false">AF38</f>
        <v>12.5</v>
      </c>
      <c r="AC38" s="3" t="n">
        <v>22.5</v>
      </c>
      <c r="AD38" s="3" t="n">
        <v>50</v>
      </c>
      <c r="AE38" s="3" t="n">
        <f aca="false">IF( ISNUMBER(AC38),AC38*AF38/AD38,0)</f>
        <v>5.625</v>
      </c>
      <c r="AF38" s="3" t="n">
        <v>12.5</v>
      </c>
      <c r="AH38" s="5" t="n">
        <f aca="false">SUM(AI38:AQ38)</f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23" t="n">
        <v>0</v>
      </c>
    </row>
    <row r="39" customFormat="false" ht="14.4" hidden="false" customHeight="false" outlineLevel="0" collapsed="false">
      <c r="A39" s="1" t="s">
        <v>100</v>
      </c>
      <c r="B39" s="2" t="s">
        <v>101</v>
      </c>
      <c r="C39" s="3" t="s">
        <v>29</v>
      </c>
      <c r="D39" s="4" t="s">
        <v>30</v>
      </c>
      <c r="E39" s="1" t="n">
        <f aca="false">I39+AH39+AA39</f>
        <v>10.5282051282051</v>
      </c>
      <c r="F39" s="3" t="n">
        <f aca="false">J39+AB39</f>
        <v>17.5</v>
      </c>
      <c r="G39" s="3" t="n">
        <f aca="false">E39*100/F39</f>
        <v>60.1611721611722</v>
      </c>
      <c r="H39" s="4" t="str">
        <f aca="false">IF(G39&gt;=90,"A+ (4.00)",IF(AND(G39&gt;=86,G39&lt;90),"A (4.00)",IF(AND(G39&gt;=82,G39&lt;86),"A- (3.67)",IF(AND(G39&gt;=78,G39&lt;82),"B+ (3.33)",IF(AND(G39&gt;=74,G39&lt;78),"B (3.00)",IF(AND(G39&gt;=70,G39&lt;74),"B- (2.67)",IF(AND(G39&gt;=66,G39&lt;70),"C+ (2.33)",IF(AND(G39&gt;=62,G39&lt;66),"C (2.00)",IF(AND(G39&gt;=58,G39&lt;62),"C- (1.67)",IF(AND(G39&gt;=54,G39&lt;58),"D+",IF(AND(G39&gt;=50,G39&lt;54),"D (1.00)",IF(AND(G39&gt;=0,G39&lt;50),"F (0.00)","Invalid"))))))))))))</f>
        <v>C- (1.67)</v>
      </c>
      <c r="I39" s="1" t="n">
        <f aca="false">M39+Q39</f>
        <v>1.82820512820513</v>
      </c>
      <c r="J39" s="3" t="n">
        <f aca="false">N39+R39</f>
        <v>5</v>
      </c>
      <c r="K39" s="3" t="n">
        <v>4.3</v>
      </c>
      <c r="L39" s="3" t="n">
        <v>13</v>
      </c>
      <c r="M39" s="3" t="n">
        <f aca="false">(IF(K39="A",0,K39)*N39/L39)</f>
        <v>0.661538461538462</v>
      </c>
      <c r="N39" s="3" t="n">
        <v>2</v>
      </c>
      <c r="O39" s="3" t="n">
        <v>3.5</v>
      </c>
      <c r="P39" s="3" t="n">
        <v>9</v>
      </c>
      <c r="Q39" s="3" t="n">
        <f aca="false">IF( ISNUMBER(O39),O39*R39/P39,0)</f>
        <v>1.16666666666667</v>
      </c>
      <c r="R39" s="3" t="n">
        <v>3</v>
      </c>
      <c r="AA39" s="1" t="n">
        <f aca="false">AE39</f>
        <v>7.5</v>
      </c>
      <c r="AB39" s="3" t="n">
        <f aca="false">AF39</f>
        <v>12.5</v>
      </c>
      <c r="AC39" s="3" t="n">
        <v>30</v>
      </c>
      <c r="AD39" s="3" t="n">
        <v>50</v>
      </c>
      <c r="AE39" s="3" t="n">
        <f aca="false">IF( ISNUMBER(AC39),AC39*AF39/AD39,0)</f>
        <v>7.5</v>
      </c>
      <c r="AF39" s="3" t="n">
        <v>12.5</v>
      </c>
      <c r="AH39" s="5" t="n">
        <f aca="false">SUM(AI39:AQ39)</f>
        <v>1.2</v>
      </c>
      <c r="AI39" s="5" t="n">
        <v>0</v>
      </c>
      <c r="AJ39" s="5" t="n">
        <v>0.5</v>
      </c>
      <c r="AK39" s="5" t="n">
        <v>0</v>
      </c>
      <c r="AL39" s="5" t="n">
        <v>0</v>
      </c>
      <c r="AM39" s="5" t="n">
        <v>0.7</v>
      </c>
    </row>
    <row r="40" customFormat="false" ht="14.4" hidden="false" customHeight="false" outlineLevel="0" collapsed="false">
      <c r="A40" s="1" t="s">
        <v>102</v>
      </c>
      <c r="B40" s="2" t="s">
        <v>103</v>
      </c>
      <c r="C40" s="3" t="s">
        <v>29</v>
      </c>
      <c r="D40" s="4" t="s">
        <v>30</v>
      </c>
      <c r="E40" s="1" t="n">
        <f aca="false">I40+AH40+AA40</f>
        <v>9.99551282051282</v>
      </c>
      <c r="F40" s="3" t="n">
        <f aca="false">J40+AB40</f>
        <v>17.5</v>
      </c>
      <c r="G40" s="3" t="n">
        <f aca="false">E40*100/F40</f>
        <v>57.1172161172161</v>
      </c>
      <c r="H40" s="4" t="str">
        <f aca="false">IF(G40&gt;=90,"A+ (4.00)",IF(AND(G40&gt;=86,G40&lt;90),"A (4.00)",IF(AND(G40&gt;=82,G40&lt;86),"A- (3.67)",IF(AND(G40&gt;=78,G40&lt;82),"B+ (3.33)",IF(AND(G40&gt;=74,G40&lt;78),"B (3.00)",IF(AND(G40&gt;=70,G40&lt;74),"B- (2.67)",IF(AND(G40&gt;=66,G40&lt;70),"C+ (2.33)",IF(AND(G40&gt;=62,G40&lt;66),"C (2.00)",IF(AND(G40&gt;=58,G40&lt;62),"C- (1.67)",IF(AND(G40&gt;=54,G40&lt;58),"D+",IF(AND(G40&gt;=50,G40&lt;54),"D (1.00)",IF(AND(G40&gt;=0,G40&lt;50),"F (0.00)","Invalid"))))))))))))</f>
        <v>D+</v>
      </c>
      <c r="I40" s="1" t="n">
        <f aca="false">M40+Q40</f>
        <v>1.62051282051282</v>
      </c>
      <c r="J40" s="3" t="n">
        <f aca="false">N40+R40</f>
        <v>5</v>
      </c>
      <c r="K40" s="3" t="n">
        <v>6.2</v>
      </c>
      <c r="L40" s="3" t="n">
        <v>13</v>
      </c>
      <c r="M40" s="3" t="n">
        <f aca="false">(IF(K40="A",0,K40)*N40/L40)</f>
        <v>0.953846153846154</v>
      </c>
      <c r="N40" s="3" t="n">
        <v>2</v>
      </c>
      <c r="O40" s="3" t="n">
        <v>2</v>
      </c>
      <c r="P40" s="3" t="n">
        <v>9</v>
      </c>
      <c r="Q40" s="3" t="n">
        <f aca="false">IF( ISNUMBER(O40),O40*R40/P40,0)</f>
        <v>0.666666666666667</v>
      </c>
      <c r="R40" s="3" t="n">
        <v>3</v>
      </c>
      <c r="AA40" s="1" t="n">
        <f aca="false">AE40</f>
        <v>6.375</v>
      </c>
      <c r="AB40" s="3" t="n">
        <f aca="false">AF40</f>
        <v>12.5</v>
      </c>
      <c r="AC40" s="3" t="n">
        <v>25.5</v>
      </c>
      <c r="AD40" s="3" t="n">
        <v>50</v>
      </c>
      <c r="AE40" s="3" t="n">
        <f aca="false">IF( ISNUMBER(AC40),AC40*AF40/AD40,0)</f>
        <v>6.375</v>
      </c>
      <c r="AF40" s="3" t="n">
        <v>12.5</v>
      </c>
      <c r="AH40" s="5" t="n">
        <f aca="false">SUM(AI40:AQ40)</f>
        <v>2</v>
      </c>
      <c r="AI40" s="5" t="n">
        <v>0</v>
      </c>
      <c r="AJ40" s="5" t="n">
        <v>0.8</v>
      </c>
      <c r="AK40" s="5" t="n">
        <v>0</v>
      </c>
      <c r="AL40" s="5" t="n">
        <v>0.4</v>
      </c>
      <c r="AM40" s="23" t="n">
        <v>0.8</v>
      </c>
    </row>
    <row r="41" customFormat="false" ht="14.4" hidden="false" customHeight="false" outlineLevel="0" collapsed="false">
      <c r="A41" s="1" t="s">
        <v>104</v>
      </c>
      <c r="B41" s="2" t="s">
        <v>105</v>
      </c>
      <c r="C41" s="3" t="s">
        <v>29</v>
      </c>
      <c r="D41" s="4" t="s">
        <v>30</v>
      </c>
      <c r="E41" s="1" t="n">
        <f aca="false">I41+AH41+AA41</f>
        <v>5.36923076923077</v>
      </c>
      <c r="F41" s="3" t="n">
        <f aca="false">J41+AB41</f>
        <v>17.5</v>
      </c>
      <c r="G41" s="3" t="n">
        <f aca="false">E41*100/F41</f>
        <v>30.6813186813187</v>
      </c>
      <c r="H41" s="4" t="str">
        <f aca="false">IF(G41&gt;=90,"A+ (4.00)",IF(AND(G41&gt;=86,G41&lt;90),"A (4.00)",IF(AND(G41&gt;=82,G41&lt;86),"A- (3.67)",IF(AND(G41&gt;=78,G41&lt;82),"B+ (3.33)",IF(AND(G41&gt;=74,G41&lt;78),"B (3.00)",IF(AND(G41&gt;=70,G41&lt;74),"B- (2.67)",IF(AND(G41&gt;=66,G41&lt;70),"C+ (2.33)",IF(AND(G41&gt;=62,G41&lt;66),"C (2.00)",IF(AND(G41&gt;=58,G41&lt;62),"C- (1.67)",IF(AND(G41&gt;=54,G41&lt;58),"D+",IF(AND(G41&gt;=50,G41&lt;54),"D (1.00)",IF(AND(G41&gt;=0,G41&lt;50),"F (0.00)","Invalid"))))))))))))</f>
        <v>F (0.00)</v>
      </c>
      <c r="I41" s="1" t="n">
        <f aca="false">M41+Q41</f>
        <v>1.76923076923077</v>
      </c>
      <c r="J41" s="3" t="n">
        <f aca="false">N41+R41</f>
        <v>5</v>
      </c>
      <c r="K41" s="3" t="n">
        <v>5</v>
      </c>
      <c r="L41" s="3" t="n">
        <v>13</v>
      </c>
      <c r="M41" s="3" t="n">
        <f aca="false">(IF(K41="A",0,K41)*N41/L41)</f>
        <v>0.769230769230769</v>
      </c>
      <c r="N41" s="3" t="n">
        <v>2</v>
      </c>
      <c r="O41" s="3" t="n">
        <v>3</v>
      </c>
      <c r="P41" s="3" t="n">
        <v>9</v>
      </c>
      <c r="Q41" s="3" t="n">
        <f aca="false">IF( ISNUMBER(O41),O41*R41/P41,0)</f>
        <v>1</v>
      </c>
      <c r="R41" s="3" t="n">
        <v>3</v>
      </c>
      <c r="AA41" s="1" t="n">
        <f aca="false">AE41</f>
        <v>3</v>
      </c>
      <c r="AB41" s="3" t="n">
        <f aca="false">AF41</f>
        <v>12.5</v>
      </c>
      <c r="AC41" s="3" t="n">
        <v>12</v>
      </c>
      <c r="AD41" s="3" t="n">
        <v>50</v>
      </c>
      <c r="AE41" s="3" t="n">
        <f aca="false">IF( ISNUMBER(AC41),AC41*AF41/AD41,0)</f>
        <v>3</v>
      </c>
      <c r="AF41" s="3" t="n">
        <v>12.5</v>
      </c>
      <c r="AH41" s="5" t="n">
        <f aca="false">SUM(AI41:AQ41)</f>
        <v>0.6</v>
      </c>
      <c r="AI41" s="5" t="n">
        <v>0</v>
      </c>
      <c r="AJ41" s="5" t="n">
        <v>0.6</v>
      </c>
      <c r="AK41" s="5" t="n">
        <v>0</v>
      </c>
      <c r="AL41" s="5" t="n">
        <v>0</v>
      </c>
      <c r="AM41" s="23" t="n">
        <v>0</v>
      </c>
    </row>
    <row r="42" customFormat="false" ht="14.4" hidden="false" customHeight="false" outlineLevel="0" collapsed="false">
      <c r="A42" s="1" t="s">
        <v>106</v>
      </c>
      <c r="B42" s="2" t="s">
        <v>107</v>
      </c>
      <c r="C42" s="3" t="s">
        <v>29</v>
      </c>
      <c r="D42" s="4" t="s">
        <v>30</v>
      </c>
      <c r="E42" s="1" t="n">
        <f aca="false">I42+AH42+AA42</f>
        <v>10.7147435897436</v>
      </c>
      <c r="F42" s="3" t="n">
        <f aca="false">J42+AB42</f>
        <v>17.5</v>
      </c>
      <c r="G42" s="3" t="n">
        <f aca="false">E42*100/F42</f>
        <v>61.2271062271062</v>
      </c>
      <c r="H42" s="4" t="str">
        <f aca="false">IF(G42&gt;=90,"A+ (4.00)",IF(AND(G42&gt;=86,G42&lt;90),"A (4.00)",IF(AND(G42&gt;=82,G42&lt;86),"A- (3.67)",IF(AND(G42&gt;=78,G42&lt;82),"B+ (3.33)",IF(AND(G42&gt;=74,G42&lt;78),"B (3.00)",IF(AND(G42&gt;=70,G42&lt;74),"B- (2.67)",IF(AND(G42&gt;=66,G42&lt;70),"C+ (2.33)",IF(AND(G42&gt;=62,G42&lt;66),"C (2.00)",IF(AND(G42&gt;=58,G42&lt;62),"C- (1.67)",IF(AND(G42&gt;=54,G42&lt;58),"D+",IF(AND(G42&gt;=50,G42&lt;54),"D (1.00)",IF(AND(G42&gt;=0,G42&lt;50),"F (0.00)","Invalid"))))))))))))</f>
        <v>C- (1.67)</v>
      </c>
      <c r="I42" s="1" t="n">
        <f aca="false">M42+Q42</f>
        <v>3.58974358974359</v>
      </c>
      <c r="J42" s="3" t="n">
        <f aca="false">N42+R42</f>
        <v>5</v>
      </c>
      <c r="K42" s="3" t="n">
        <v>6</v>
      </c>
      <c r="L42" s="3" t="n">
        <v>13</v>
      </c>
      <c r="M42" s="3" t="n">
        <f aca="false">(IF(K42="A",0,K42)*N42/L42)</f>
        <v>0.923076923076923</v>
      </c>
      <c r="N42" s="3" t="n">
        <v>2</v>
      </c>
      <c r="O42" s="3" t="n">
        <v>8</v>
      </c>
      <c r="P42" s="3" t="n">
        <v>9</v>
      </c>
      <c r="Q42" s="3" t="n">
        <f aca="false">IF( ISNUMBER(O42),O42*R42/P42,0)</f>
        <v>2.66666666666667</v>
      </c>
      <c r="R42" s="3" t="n">
        <v>3</v>
      </c>
      <c r="AA42" s="1" t="n">
        <f aca="false">AE42</f>
        <v>7.125</v>
      </c>
      <c r="AB42" s="3" t="n">
        <f aca="false">AF42</f>
        <v>12.5</v>
      </c>
      <c r="AC42" s="3" t="n">
        <v>28.5</v>
      </c>
      <c r="AD42" s="3" t="n">
        <v>50</v>
      </c>
      <c r="AE42" s="3" t="n">
        <f aca="false">IF( ISNUMBER(AC42),AC42*AF42/AD42,0)</f>
        <v>7.125</v>
      </c>
      <c r="AF42" s="3" t="n">
        <v>12.5</v>
      </c>
      <c r="AH42" s="5" t="n">
        <f aca="false">SUM(AI42:AQ42)</f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23" t="n">
        <v>0</v>
      </c>
    </row>
    <row r="43" customFormat="false" ht="14.4" hidden="false" customHeight="false" outlineLevel="0" collapsed="false">
      <c r="A43" s="1" t="s">
        <v>108</v>
      </c>
      <c r="B43" s="2" t="s">
        <v>109</v>
      </c>
      <c r="C43" s="3" t="s">
        <v>29</v>
      </c>
      <c r="D43" s="4" t="s">
        <v>30</v>
      </c>
      <c r="E43" s="1" t="n">
        <f aca="false">I43+AH43+AA43</f>
        <v>8.93141025641026</v>
      </c>
      <c r="F43" s="3" t="n">
        <f aca="false">J43+AB43</f>
        <v>17.5</v>
      </c>
      <c r="G43" s="3" t="n">
        <f aca="false">E43*100/F43</f>
        <v>51.03663003663</v>
      </c>
      <c r="H43" s="4" t="str">
        <f aca="false">IF(G43&gt;=90,"A+ (4.00)",IF(AND(G43&gt;=86,G43&lt;90),"A (4.00)",IF(AND(G43&gt;=82,G43&lt;86),"A- (3.67)",IF(AND(G43&gt;=78,G43&lt;82),"B+ (3.33)",IF(AND(G43&gt;=74,G43&lt;78),"B (3.00)",IF(AND(G43&gt;=70,G43&lt;74),"B- (2.67)",IF(AND(G43&gt;=66,G43&lt;70),"C+ (2.33)",IF(AND(G43&gt;=62,G43&lt;66),"C (2.00)",IF(AND(G43&gt;=58,G43&lt;62),"C- (1.67)",IF(AND(G43&gt;=54,G43&lt;58),"D+",IF(AND(G43&gt;=50,G43&lt;54),"D (1.00)",IF(AND(G43&gt;=0,G43&lt;50),"F (0.00)","Invalid"))))))))))))</f>
        <v>D (1.00)</v>
      </c>
      <c r="I43" s="1" t="n">
        <f aca="false">M43+Q43</f>
        <v>3.25641025641026</v>
      </c>
      <c r="J43" s="3" t="n">
        <f aca="false">N43+R43</f>
        <v>5</v>
      </c>
      <c r="K43" s="3" t="n">
        <v>6</v>
      </c>
      <c r="L43" s="3" t="n">
        <v>13</v>
      </c>
      <c r="M43" s="3" t="n">
        <f aca="false">(IF(K43="A",0,K43)*N43/L43)</f>
        <v>0.923076923076923</v>
      </c>
      <c r="N43" s="3" t="n">
        <v>2</v>
      </c>
      <c r="O43" s="3" t="n">
        <v>7</v>
      </c>
      <c r="P43" s="3" t="n">
        <v>9</v>
      </c>
      <c r="Q43" s="3" t="n">
        <f aca="false">IF( ISNUMBER(O43),O43*R43/P43,0)</f>
        <v>2.33333333333333</v>
      </c>
      <c r="R43" s="3" t="n">
        <v>3</v>
      </c>
      <c r="AA43" s="1" t="n">
        <f aca="false">AE43</f>
        <v>4.875</v>
      </c>
      <c r="AB43" s="3" t="n">
        <f aca="false">AF43</f>
        <v>12.5</v>
      </c>
      <c r="AC43" s="3" t="n">
        <v>19.5</v>
      </c>
      <c r="AD43" s="3" t="n">
        <v>50</v>
      </c>
      <c r="AE43" s="3" t="n">
        <f aca="false">IF( ISNUMBER(AC43),AC43*AF43/AD43,0)</f>
        <v>4.875</v>
      </c>
      <c r="AF43" s="3" t="n">
        <v>12.5</v>
      </c>
      <c r="AH43" s="5" t="n">
        <f aca="false">SUM(AI43:AQ43)</f>
        <v>0.8</v>
      </c>
      <c r="AI43" s="5" t="n">
        <v>0</v>
      </c>
      <c r="AJ43" s="5" t="n">
        <v>0</v>
      </c>
      <c r="AK43" s="5" t="n">
        <v>0</v>
      </c>
      <c r="AL43" s="5" t="n">
        <v>0</v>
      </c>
      <c r="AM43" s="23" t="n">
        <v>0.8</v>
      </c>
    </row>
    <row r="44" customFormat="false" ht="14.4" hidden="false" customHeight="false" outlineLevel="0" collapsed="false">
      <c r="A44" s="1" t="s">
        <v>110</v>
      </c>
      <c r="B44" s="2" t="s">
        <v>111</v>
      </c>
      <c r="C44" s="3" t="s">
        <v>29</v>
      </c>
      <c r="D44" s="4" t="s">
        <v>30</v>
      </c>
      <c r="E44" s="1" t="n">
        <f aca="false">I44+AH44+AA44</f>
        <v>15.3769230769231</v>
      </c>
      <c r="F44" s="3" t="n">
        <f aca="false">J44+AB44</f>
        <v>17.5</v>
      </c>
      <c r="G44" s="3" t="n">
        <f aca="false">E44*100/F44</f>
        <v>87.8681318681319</v>
      </c>
      <c r="H44" s="4" t="str">
        <f aca="false">IF(G44&gt;=90,"A+ (4.00)",IF(AND(G44&gt;=86,G44&lt;90),"A (4.00)",IF(AND(G44&gt;=82,G44&lt;86),"A- (3.67)",IF(AND(G44&gt;=78,G44&lt;82),"B+ (3.33)",IF(AND(G44&gt;=74,G44&lt;78),"B (3.00)",IF(AND(G44&gt;=70,G44&lt;74),"B- (2.67)",IF(AND(G44&gt;=66,G44&lt;70),"C+ (2.33)",IF(AND(G44&gt;=62,G44&lt;66),"C (2.00)",IF(AND(G44&gt;=58,G44&lt;62),"C- (1.67)",IF(AND(G44&gt;=54,G44&lt;58),"D+",IF(AND(G44&gt;=50,G44&lt;54),"D (1.00)",IF(AND(G44&gt;=0,G44&lt;50),"F (0.00)","Invalid"))))))))))))</f>
        <v>A (4.00)</v>
      </c>
      <c r="I44" s="1" t="n">
        <f aca="false">M44+Q44</f>
        <v>2.57692307692308</v>
      </c>
      <c r="J44" s="3" t="n">
        <f aca="false">N44+R44</f>
        <v>5</v>
      </c>
      <c r="K44" s="3" t="n">
        <v>7</v>
      </c>
      <c r="L44" s="3" t="n">
        <v>13</v>
      </c>
      <c r="M44" s="3" t="n">
        <f aca="false">(IF(K44="A",0,K44)*N44/L44)</f>
        <v>1.07692307692308</v>
      </c>
      <c r="N44" s="3" t="n">
        <v>2</v>
      </c>
      <c r="O44" s="3" t="n">
        <v>4.5</v>
      </c>
      <c r="P44" s="3" t="n">
        <v>9</v>
      </c>
      <c r="Q44" s="3" t="n">
        <f aca="false">IF( ISNUMBER(O44),O44*R44/P44,0)</f>
        <v>1.5</v>
      </c>
      <c r="R44" s="3" t="n">
        <v>3</v>
      </c>
      <c r="AA44" s="1" t="n">
        <f aca="false">AE44</f>
        <v>9.5</v>
      </c>
      <c r="AB44" s="3" t="n">
        <f aca="false">AF44</f>
        <v>12.5</v>
      </c>
      <c r="AC44" s="3" t="n">
        <v>38</v>
      </c>
      <c r="AD44" s="3" t="n">
        <v>50</v>
      </c>
      <c r="AE44" s="3" t="n">
        <f aca="false">IF( ISNUMBER(AC44),AC44*AF44/AD44,0)</f>
        <v>9.5</v>
      </c>
      <c r="AF44" s="3" t="n">
        <v>12.5</v>
      </c>
      <c r="AH44" s="5" t="n">
        <f aca="false">SUM(AI44:AQ44)</f>
        <v>3.3</v>
      </c>
      <c r="AI44" s="5" t="n">
        <v>0.5</v>
      </c>
      <c r="AJ44" s="5" t="n">
        <v>0.9</v>
      </c>
      <c r="AK44" s="5" t="n">
        <v>0</v>
      </c>
      <c r="AL44" s="5" t="n">
        <v>0.9</v>
      </c>
      <c r="AM44" s="23" t="n">
        <v>1</v>
      </c>
    </row>
    <row r="45" customFormat="false" ht="14.4" hidden="false" customHeight="false" outlineLevel="0" collapsed="false">
      <c r="A45" s="1" t="s">
        <v>112</v>
      </c>
      <c r="B45" s="2" t="s">
        <v>113</v>
      </c>
      <c r="C45" s="3" t="s">
        <v>29</v>
      </c>
      <c r="D45" s="4" t="s">
        <v>30</v>
      </c>
      <c r="E45" s="1" t="n">
        <f aca="false">I45+AH45+AA45</f>
        <v>8.60576923076923</v>
      </c>
      <c r="F45" s="3" t="n">
        <f aca="false">J45+AB45</f>
        <v>17.5</v>
      </c>
      <c r="G45" s="3" t="n">
        <f aca="false">E45*100/F45</f>
        <v>49.1758241758242</v>
      </c>
      <c r="H45" s="4" t="str">
        <f aca="false">IF(G45&gt;=90,"A+ (4.00)",IF(AND(G45&gt;=86,G45&lt;90),"A (4.00)",IF(AND(G45&gt;=82,G45&lt;86),"A- (3.67)",IF(AND(G45&gt;=78,G45&lt;82),"B+ (3.33)",IF(AND(G45&gt;=74,G45&lt;78),"B (3.00)",IF(AND(G45&gt;=70,G45&lt;74),"B- (2.67)",IF(AND(G45&gt;=66,G45&lt;70),"C+ (2.33)",IF(AND(G45&gt;=62,G45&lt;66),"C (2.00)",IF(AND(G45&gt;=58,G45&lt;62),"C- (1.67)",IF(AND(G45&gt;=54,G45&lt;58),"D+",IF(AND(G45&gt;=50,G45&lt;54),"D (1.00)",IF(AND(G45&gt;=0,G45&lt;50),"F (0.00)","Invalid"))))))))))))</f>
        <v>F (0.00)</v>
      </c>
      <c r="I45" s="1" t="n">
        <f aca="false">M45+Q45</f>
        <v>4.43076923076923</v>
      </c>
      <c r="J45" s="3" t="n">
        <f aca="false">N45+R45</f>
        <v>5</v>
      </c>
      <c r="K45" s="3" t="n">
        <v>9.3</v>
      </c>
      <c r="L45" s="3" t="n">
        <v>13</v>
      </c>
      <c r="M45" s="3" t="n">
        <f aca="false">(IF(K45="A",0,K45)*N45/L45)</f>
        <v>1.43076923076923</v>
      </c>
      <c r="N45" s="3" t="n">
        <v>2</v>
      </c>
      <c r="O45" s="3" t="n">
        <v>9</v>
      </c>
      <c r="P45" s="3" t="n">
        <v>9</v>
      </c>
      <c r="Q45" s="3" t="n">
        <f aca="false">IF( ISNUMBER(O45),O45*R45/P45,0)</f>
        <v>3</v>
      </c>
      <c r="R45" s="3" t="n">
        <v>3</v>
      </c>
      <c r="AA45" s="1" t="n">
        <f aca="false">AE45</f>
        <v>3.875</v>
      </c>
      <c r="AB45" s="3" t="n">
        <f aca="false">AF45</f>
        <v>12.5</v>
      </c>
      <c r="AC45" s="3" t="n">
        <v>15.5</v>
      </c>
      <c r="AD45" s="3" t="n">
        <v>50</v>
      </c>
      <c r="AE45" s="3" t="n">
        <f aca="false">IF( ISNUMBER(AC45),AC45*AF45/AD45,0)</f>
        <v>3.875</v>
      </c>
      <c r="AF45" s="3" t="n">
        <v>12.5</v>
      </c>
      <c r="AH45" s="5" t="n">
        <f aca="false">SUM(AI45:AQ45)</f>
        <v>0.3</v>
      </c>
      <c r="AI45" s="5" t="n">
        <v>0</v>
      </c>
      <c r="AJ45" s="5" t="n">
        <v>0.3</v>
      </c>
      <c r="AK45" s="5" t="n">
        <v>0</v>
      </c>
      <c r="AL45" s="5" t="n">
        <v>0</v>
      </c>
      <c r="AM45" s="23" t="n">
        <v>0</v>
      </c>
    </row>
    <row r="46" customFormat="false" ht="14.4" hidden="false" customHeight="false" outlineLevel="0" collapsed="false">
      <c r="A46" s="1" t="s">
        <v>114</v>
      </c>
      <c r="B46" s="2" t="s">
        <v>115</v>
      </c>
      <c r="C46" s="3" t="s">
        <v>29</v>
      </c>
      <c r="D46" s="4" t="s">
        <v>30</v>
      </c>
      <c r="E46" s="1" t="n">
        <f aca="false">I46+AH46+AA46</f>
        <v>1.97692307692308</v>
      </c>
      <c r="F46" s="3" t="n">
        <f aca="false">J46+AB46</f>
        <v>17.5</v>
      </c>
      <c r="G46" s="3" t="n">
        <f aca="false">E46*100/F46</f>
        <v>11.2967032967033</v>
      </c>
      <c r="H46" s="4" t="str">
        <f aca="false">IF(G46&gt;=90,"A+ (4.00)",IF(AND(G46&gt;=86,G46&lt;90),"A (4.00)",IF(AND(G46&gt;=82,G46&lt;86),"A- (3.67)",IF(AND(G46&gt;=78,G46&lt;82),"B+ (3.33)",IF(AND(G46&gt;=74,G46&lt;78),"B (3.00)",IF(AND(G46&gt;=70,G46&lt;74),"B- (2.67)",IF(AND(G46&gt;=66,G46&lt;70),"C+ (2.33)",IF(AND(G46&gt;=62,G46&lt;66),"C (2.00)",IF(AND(G46&gt;=58,G46&lt;62),"C- (1.67)",IF(AND(G46&gt;=54,G46&lt;58),"D+",IF(AND(G46&gt;=50,G46&lt;54),"D (1.00)",IF(AND(G46&gt;=0,G46&lt;50),"F (0.00)","Invalid"))))))))))))</f>
        <v>F (0.00)</v>
      </c>
      <c r="I46" s="1" t="n">
        <f aca="false">M46+Q46</f>
        <v>0.476923076923077</v>
      </c>
      <c r="J46" s="3" t="n">
        <f aca="false">N46+R46</f>
        <v>5</v>
      </c>
      <c r="K46" s="3" t="n">
        <v>3.1</v>
      </c>
      <c r="L46" s="3" t="n">
        <v>13</v>
      </c>
      <c r="M46" s="3" t="n">
        <f aca="false">(IF(K46="A",0,K46)*N46/L46)</f>
        <v>0.476923076923077</v>
      </c>
      <c r="N46" s="3" t="n">
        <v>2</v>
      </c>
      <c r="O46" s="3" t="s">
        <v>31</v>
      </c>
      <c r="P46" s="3" t="n">
        <v>9</v>
      </c>
      <c r="Q46" s="3" t="n">
        <f aca="false">IF( ISNUMBER(O46),O46*R46/P46,0)</f>
        <v>0</v>
      </c>
      <c r="R46" s="3" t="n">
        <v>3</v>
      </c>
      <c r="AA46" s="1" t="n">
        <f aca="false">AE46</f>
        <v>1.5</v>
      </c>
      <c r="AB46" s="3" t="n">
        <f aca="false">AF46</f>
        <v>12.5</v>
      </c>
      <c r="AC46" s="3" t="n">
        <v>6</v>
      </c>
      <c r="AD46" s="3" t="n">
        <v>50</v>
      </c>
      <c r="AE46" s="3" t="n">
        <f aca="false">IF( ISNUMBER(AC46),AC46*AF46/AD46,0)</f>
        <v>1.5</v>
      </c>
      <c r="AF46" s="3" t="n">
        <v>12.5</v>
      </c>
      <c r="AH46" s="5" t="n">
        <f aca="false">SUM(AI46:AQ46)</f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23" t="n">
        <v>0</v>
      </c>
    </row>
    <row r="47" customFormat="false" ht="14.4" hidden="false" customHeight="false" outlineLevel="0" collapsed="false">
      <c r="A47" s="1" t="s">
        <v>116</v>
      </c>
      <c r="B47" s="2" t="s">
        <v>117</v>
      </c>
      <c r="C47" s="3" t="s">
        <v>29</v>
      </c>
      <c r="D47" s="4" t="s">
        <v>30</v>
      </c>
      <c r="E47" s="1" t="n">
        <f aca="false">I47+AH47+AA47</f>
        <v>9.81089743589744</v>
      </c>
      <c r="F47" s="3" t="n">
        <f aca="false">J47+AB47</f>
        <v>17.5</v>
      </c>
      <c r="G47" s="3" t="n">
        <f aca="false">E47*100/F47</f>
        <v>56.0622710622711</v>
      </c>
      <c r="H47" s="4" t="str">
        <f aca="false">IF(G47&gt;=90,"A+ (4.00)",IF(AND(G47&gt;=86,G47&lt;90),"A (4.00)",IF(AND(G47&gt;=82,G47&lt;86),"A- (3.67)",IF(AND(G47&gt;=78,G47&lt;82),"B+ (3.33)",IF(AND(G47&gt;=74,G47&lt;78),"B (3.00)",IF(AND(G47&gt;=70,G47&lt;74),"B- (2.67)",IF(AND(G47&gt;=66,G47&lt;70),"C+ (2.33)",IF(AND(G47&gt;=62,G47&lt;66),"C (2.00)",IF(AND(G47&gt;=58,G47&lt;62),"C- (1.67)",IF(AND(G47&gt;=54,G47&lt;58),"D+",IF(AND(G47&gt;=50,G47&lt;54),"D (1.00)",IF(AND(G47&gt;=0,G47&lt;50),"F (0.00)","Invalid"))))))))))))</f>
        <v>D+</v>
      </c>
      <c r="I47" s="1" t="n">
        <f aca="false">M47+Q47</f>
        <v>3.43589743589744</v>
      </c>
      <c r="J47" s="3" t="n">
        <f aca="false">N47+R47</f>
        <v>5</v>
      </c>
      <c r="K47" s="3" t="n">
        <v>11.5</v>
      </c>
      <c r="L47" s="3" t="n">
        <v>13</v>
      </c>
      <c r="M47" s="3" t="n">
        <f aca="false">(IF(K47="A",0,K47)*N47/L47)</f>
        <v>1.76923076923077</v>
      </c>
      <c r="N47" s="3" t="n">
        <v>2</v>
      </c>
      <c r="O47" s="3" t="n">
        <v>5</v>
      </c>
      <c r="P47" s="3" t="n">
        <v>9</v>
      </c>
      <c r="Q47" s="3" t="n">
        <f aca="false">IF( ISNUMBER(O47),O47*R47/P47,0)</f>
        <v>1.66666666666667</v>
      </c>
      <c r="R47" s="3" t="n">
        <v>3</v>
      </c>
      <c r="AA47" s="1" t="n">
        <f aca="false">AE47</f>
        <v>6.375</v>
      </c>
      <c r="AB47" s="3" t="n">
        <f aca="false">AF47</f>
        <v>12.5</v>
      </c>
      <c r="AC47" s="3" t="n">
        <v>25.5</v>
      </c>
      <c r="AD47" s="3" t="n">
        <v>50</v>
      </c>
      <c r="AE47" s="3" t="n">
        <f aca="false">IF( ISNUMBER(AC47),AC47*AF47/AD47,0)</f>
        <v>6.375</v>
      </c>
      <c r="AF47" s="3" t="n">
        <v>12.5</v>
      </c>
      <c r="AH47" s="5" t="n">
        <f aca="false">SUM(AI47:AQ47)</f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23" t="n">
        <v>0</v>
      </c>
    </row>
    <row r="48" customFormat="false" ht="14.4" hidden="false" customHeight="false" outlineLevel="0" collapsed="false">
      <c r="A48" s="1" t="s">
        <v>118</v>
      </c>
      <c r="B48" s="2" t="s">
        <v>119</v>
      </c>
      <c r="C48" s="3" t="s">
        <v>29</v>
      </c>
      <c r="D48" s="4" t="s">
        <v>30</v>
      </c>
      <c r="E48" s="1" t="n">
        <f aca="false">I48+AH48+AA48</f>
        <v>8.75641025641026</v>
      </c>
      <c r="F48" s="3" t="n">
        <f aca="false">J48+AB48</f>
        <v>17.5</v>
      </c>
      <c r="G48" s="3" t="n">
        <f aca="false">E48*100/F48</f>
        <v>50.03663003663</v>
      </c>
      <c r="H48" s="4" t="str">
        <f aca="false">IF(G48&gt;=90,"A+ (4.00)",IF(AND(G48&gt;=86,G48&lt;90),"A (4.00)",IF(AND(G48&gt;=82,G48&lt;86),"A- (3.67)",IF(AND(G48&gt;=78,G48&lt;82),"B+ (3.33)",IF(AND(G48&gt;=74,G48&lt;78),"B (3.00)",IF(AND(G48&gt;=70,G48&lt;74),"B- (2.67)",IF(AND(G48&gt;=66,G48&lt;70),"C+ (2.33)",IF(AND(G48&gt;=62,G48&lt;66),"C (2.00)",IF(AND(G48&gt;=58,G48&lt;62),"C- (1.67)",IF(AND(G48&gt;=54,G48&lt;58),"D+",IF(AND(G48&gt;=50,G48&lt;54),"D (1.00)",IF(AND(G48&gt;=0,G48&lt;50),"F (0.00)","Invalid"))))))))))))</f>
        <v>D (1.00)</v>
      </c>
      <c r="I48" s="1" t="n">
        <f aca="false">M48+Q48</f>
        <v>2.25641025641026</v>
      </c>
      <c r="J48" s="3" t="n">
        <f aca="false">N48+R48</f>
        <v>5</v>
      </c>
      <c r="K48" s="3" t="n">
        <v>6</v>
      </c>
      <c r="L48" s="3" t="n">
        <v>13</v>
      </c>
      <c r="M48" s="3" t="n">
        <f aca="false">(IF(K48="A",0,K48)*N48/L48)</f>
        <v>0.923076923076923</v>
      </c>
      <c r="N48" s="3" t="n">
        <v>2</v>
      </c>
      <c r="O48" s="3" t="n">
        <v>4</v>
      </c>
      <c r="P48" s="3" t="n">
        <v>9</v>
      </c>
      <c r="Q48" s="3" t="n">
        <f aca="false">IF( ISNUMBER(O48),O48*R48/P48,0)</f>
        <v>1.33333333333333</v>
      </c>
      <c r="R48" s="3" t="n">
        <v>3</v>
      </c>
      <c r="AA48" s="1" t="n">
        <f aca="false">AE48</f>
        <v>6</v>
      </c>
      <c r="AB48" s="3" t="n">
        <f aca="false">AF48</f>
        <v>12.5</v>
      </c>
      <c r="AC48" s="3" t="n">
        <v>24</v>
      </c>
      <c r="AD48" s="3" t="n">
        <v>50</v>
      </c>
      <c r="AE48" s="3" t="n">
        <f aca="false">IF( ISNUMBER(AC48),AC48*AF48/AD48,0)</f>
        <v>6</v>
      </c>
      <c r="AF48" s="3" t="n">
        <v>12.5</v>
      </c>
      <c r="AH48" s="5" t="n">
        <f aca="false">SUM(AI48:AQ48)</f>
        <v>0.5</v>
      </c>
      <c r="AI48" s="5" t="n">
        <v>0</v>
      </c>
      <c r="AJ48" s="5" t="n">
        <v>0.5</v>
      </c>
      <c r="AK48" s="5" t="n">
        <v>0</v>
      </c>
      <c r="AL48" s="5" t="n">
        <v>0</v>
      </c>
      <c r="AM48" s="23" t="n">
        <v>0</v>
      </c>
    </row>
    <row r="49" customFormat="false" ht="14.4" hidden="false" customHeight="false" outlineLevel="0" collapsed="false">
      <c r="A49" s="1" t="s">
        <v>120</v>
      </c>
      <c r="B49" s="2" t="s">
        <v>121</v>
      </c>
      <c r="C49" s="3" t="s">
        <v>29</v>
      </c>
      <c r="D49" s="4" t="s">
        <v>30</v>
      </c>
      <c r="E49" s="1" t="n">
        <f aca="false">I49+AH49+AA49</f>
        <v>6.675</v>
      </c>
      <c r="F49" s="3" t="n">
        <f aca="false">J49+AB49</f>
        <v>17.5</v>
      </c>
      <c r="G49" s="3" t="n">
        <f aca="false">E49*100/F49</f>
        <v>38.1428571428571</v>
      </c>
      <c r="H49" s="4" t="str">
        <f aca="false">IF(G49&gt;=90,"A+ (4.00)",IF(AND(G49&gt;=86,G49&lt;90),"A (4.00)",IF(AND(G49&gt;=82,G49&lt;86),"A- (3.67)",IF(AND(G49&gt;=78,G49&lt;82),"B+ (3.33)",IF(AND(G49&gt;=74,G49&lt;78),"B (3.00)",IF(AND(G49&gt;=70,G49&lt;74),"B- (2.67)",IF(AND(G49&gt;=66,G49&lt;70),"C+ (2.33)",IF(AND(G49&gt;=62,G49&lt;66),"C (2.00)",IF(AND(G49&gt;=58,G49&lt;62),"C- (1.67)",IF(AND(G49&gt;=54,G49&lt;58),"D+",IF(AND(G49&gt;=50,G49&lt;54),"D (1.00)",IF(AND(G49&gt;=0,G49&lt;50),"F (0.00)","Invalid"))))))))))))</f>
        <v>F (0.00)</v>
      </c>
      <c r="I49" s="1" t="n">
        <f aca="false">M49+Q49</f>
        <v>0</v>
      </c>
      <c r="J49" s="3" t="n">
        <f aca="false">N49+R49</f>
        <v>5</v>
      </c>
      <c r="K49" s="3" t="s">
        <v>31</v>
      </c>
      <c r="L49" s="3" t="n">
        <v>13</v>
      </c>
      <c r="M49" s="3" t="n">
        <f aca="false">(IF(K49="A",0,K49)*N49/L49)</f>
        <v>0</v>
      </c>
      <c r="N49" s="3" t="n">
        <v>2</v>
      </c>
      <c r="O49" s="3" t="s">
        <v>31</v>
      </c>
      <c r="P49" s="3" t="n">
        <v>9</v>
      </c>
      <c r="Q49" s="3" t="n">
        <f aca="false">IF( ISNUMBER(O49),O49*R49/P49,0)</f>
        <v>0</v>
      </c>
      <c r="R49" s="3" t="n">
        <v>3</v>
      </c>
      <c r="AA49" s="1" t="n">
        <f aca="false">AE49</f>
        <v>5.875</v>
      </c>
      <c r="AB49" s="3" t="n">
        <f aca="false">AF49</f>
        <v>12.5</v>
      </c>
      <c r="AC49" s="3" t="n">
        <v>23.5</v>
      </c>
      <c r="AD49" s="3" t="n">
        <v>50</v>
      </c>
      <c r="AE49" s="3" t="n">
        <f aca="false">IF( ISNUMBER(AC49),AC49*AF49/AD49,0)</f>
        <v>5.875</v>
      </c>
      <c r="AF49" s="3" t="n">
        <v>12.5</v>
      </c>
      <c r="AH49" s="5" t="n">
        <f aca="false">SUM(AI49:AQ49)</f>
        <v>0.8</v>
      </c>
      <c r="AI49" s="5" t="n">
        <v>0</v>
      </c>
      <c r="AJ49" s="5" t="n">
        <v>0</v>
      </c>
      <c r="AK49" s="5" t="n">
        <v>0.8</v>
      </c>
      <c r="AL49" s="5" t="n">
        <v>0</v>
      </c>
      <c r="AM49" s="23" t="n">
        <v>0</v>
      </c>
    </row>
    <row r="50" customFormat="false" ht="14.4" hidden="false" customHeight="false" outlineLevel="0" collapsed="false">
      <c r="A50" s="1" t="s">
        <v>122</v>
      </c>
      <c r="B50" s="2" t="s">
        <v>123</v>
      </c>
      <c r="C50" s="3" t="s">
        <v>29</v>
      </c>
      <c r="D50" s="4" t="s">
        <v>30</v>
      </c>
      <c r="E50" s="1" t="n">
        <f aca="false">I50+AH50+AA50</f>
        <v>6.37628205128205</v>
      </c>
      <c r="F50" s="3" t="n">
        <f aca="false">J50+AB50</f>
        <v>17.5</v>
      </c>
      <c r="G50" s="3" t="n">
        <f aca="false">E50*100/F50</f>
        <v>36.4358974358974</v>
      </c>
      <c r="H50" s="4" t="str">
        <f aca="false">IF(G50&gt;=90,"A+ (4.00)",IF(AND(G50&gt;=86,G50&lt;90),"A (4.00)",IF(AND(G50&gt;=82,G50&lt;86),"A- (3.67)",IF(AND(G50&gt;=78,G50&lt;82),"B+ (3.33)",IF(AND(G50&gt;=74,G50&lt;78),"B (3.00)",IF(AND(G50&gt;=70,G50&lt;74),"B- (2.67)",IF(AND(G50&gt;=66,G50&lt;70),"C+ (2.33)",IF(AND(G50&gt;=62,G50&lt;66),"C (2.00)",IF(AND(G50&gt;=58,G50&lt;62),"C- (1.67)",IF(AND(G50&gt;=54,G50&lt;58),"D+",IF(AND(G50&gt;=50,G50&lt;54),"D (1.00)",IF(AND(G50&gt;=0,G50&lt;50),"F (0.00)","Invalid"))))))))))))</f>
        <v>F (0.00)</v>
      </c>
      <c r="I50" s="1" t="n">
        <f aca="false">M50+Q50</f>
        <v>3.25128205128205</v>
      </c>
      <c r="J50" s="3" t="n">
        <f aca="false">N50+R50</f>
        <v>5</v>
      </c>
      <c r="K50" s="3" t="n">
        <v>3.8</v>
      </c>
      <c r="L50" s="3" t="n">
        <v>13</v>
      </c>
      <c r="M50" s="3" t="n">
        <f aca="false">(IF(K50="A",0,K50)*N50/L50)</f>
        <v>0.584615384615385</v>
      </c>
      <c r="N50" s="3" t="n">
        <v>2</v>
      </c>
      <c r="O50" s="3" t="n">
        <v>8</v>
      </c>
      <c r="P50" s="3" t="n">
        <v>9</v>
      </c>
      <c r="Q50" s="3" t="n">
        <f aca="false">IF( ISNUMBER(O50),O50*R50/P50,0)</f>
        <v>2.66666666666667</v>
      </c>
      <c r="R50" s="3" t="n">
        <v>3</v>
      </c>
      <c r="AA50" s="1" t="n">
        <f aca="false">AE50</f>
        <v>3.125</v>
      </c>
      <c r="AB50" s="3" t="n">
        <f aca="false">AF50</f>
        <v>12.5</v>
      </c>
      <c r="AC50" s="3" t="n">
        <v>12.5</v>
      </c>
      <c r="AD50" s="3" t="n">
        <v>50</v>
      </c>
      <c r="AE50" s="3" t="n">
        <f aca="false">IF( ISNUMBER(AC50),AC50*AF50/AD50,0)</f>
        <v>3.125</v>
      </c>
      <c r="AF50" s="3" t="n">
        <v>12.5</v>
      </c>
      <c r="AH50" s="5" t="n">
        <f aca="false">SUM(AI50:AQ50)</f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23" t="n">
        <v>0</v>
      </c>
    </row>
    <row r="51" customFormat="false" ht="14.4" hidden="false" customHeight="false" outlineLevel="0" collapsed="false">
      <c r="A51" s="1" t="s">
        <v>124</v>
      </c>
      <c r="B51" s="2" t="s">
        <v>125</v>
      </c>
      <c r="C51" s="3" t="s">
        <v>29</v>
      </c>
      <c r="D51" s="4" t="s">
        <v>30</v>
      </c>
      <c r="E51" s="1" t="n">
        <f aca="false">I51+AH51+AA51</f>
        <v>6.53653846153846</v>
      </c>
      <c r="F51" s="3" t="n">
        <f aca="false">J51+AB51</f>
        <v>17.5</v>
      </c>
      <c r="G51" s="3" t="n">
        <f aca="false">E51*100/F51</f>
        <v>37.3516483516484</v>
      </c>
      <c r="H51" s="4" t="str">
        <f aca="false">IF(G51&gt;=90,"A+ (4.00)",IF(AND(G51&gt;=86,G51&lt;90),"A (4.00)",IF(AND(G51&gt;=82,G51&lt;86),"A- (3.67)",IF(AND(G51&gt;=78,G51&lt;82),"B+ (3.33)",IF(AND(G51&gt;=74,G51&lt;78),"B (3.00)",IF(AND(G51&gt;=70,G51&lt;74),"B- (2.67)",IF(AND(G51&gt;=66,G51&lt;70),"C+ (2.33)",IF(AND(G51&gt;=62,G51&lt;66),"C (2.00)",IF(AND(G51&gt;=58,G51&lt;62),"C- (1.67)",IF(AND(G51&gt;=54,G51&lt;58),"D+",IF(AND(G51&gt;=50,G51&lt;54),"D (1.00)",IF(AND(G51&gt;=0,G51&lt;50),"F (0.00)","Invalid"))))))))))))</f>
        <v>F (0.00)</v>
      </c>
      <c r="I51" s="1" t="n">
        <f aca="false">M51+Q51</f>
        <v>1.76153846153846</v>
      </c>
      <c r="J51" s="3" t="n">
        <f aca="false">N51+R51</f>
        <v>5</v>
      </c>
      <c r="K51" s="3" t="n">
        <v>8.2</v>
      </c>
      <c r="L51" s="3" t="n">
        <v>13</v>
      </c>
      <c r="M51" s="3" t="n">
        <f aca="false">(IF(K51="A",0,K51)*N51/L51)</f>
        <v>1.26153846153846</v>
      </c>
      <c r="N51" s="3" t="n">
        <v>2</v>
      </c>
      <c r="O51" s="3" t="n">
        <v>1.5</v>
      </c>
      <c r="P51" s="3" t="n">
        <v>9</v>
      </c>
      <c r="Q51" s="3" t="n">
        <f aca="false">IF( ISNUMBER(O51),O51*R51/P51,0)</f>
        <v>0.5</v>
      </c>
      <c r="R51" s="3" t="n">
        <v>3</v>
      </c>
      <c r="AA51" s="1" t="n">
        <f aca="false">AE51</f>
        <v>3.875</v>
      </c>
      <c r="AB51" s="3" t="n">
        <f aca="false">AF51</f>
        <v>12.5</v>
      </c>
      <c r="AC51" s="3" t="n">
        <v>15.5</v>
      </c>
      <c r="AD51" s="3" t="n">
        <v>50</v>
      </c>
      <c r="AE51" s="3" t="n">
        <f aca="false">IF( ISNUMBER(AC51),AC51*AF51/AD51,0)</f>
        <v>3.875</v>
      </c>
      <c r="AF51" s="3" t="n">
        <v>12.5</v>
      </c>
      <c r="AH51" s="5" t="n">
        <f aca="false">SUM(AI51:AQ51)</f>
        <v>0.9</v>
      </c>
      <c r="AI51" s="5" t="n">
        <v>0.3</v>
      </c>
      <c r="AJ51" s="5" t="n">
        <v>0.6</v>
      </c>
      <c r="AK51" s="5" t="n">
        <v>0</v>
      </c>
      <c r="AL51" s="5" t="n">
        <v>0</v>
      </c>
      <c r="AM51" s="23" t="n">
        <v>0</v>
      </c>
    </row>
    <row r="52" customFormat="false" ht="14.4" hidden="false" customHeight="false" outlineLevel="0" collapsed="false">
      <c r="A52" s="1" t="s">
        <v>126</v>
      </c>
      <c r="B52" s="2" t="s">
        <v>127</v>
      </c>
      <c r="C52" s="3" t="s">
        <v>29</v>
      </c>
      <c r="D52" s="4" t="s">
        <v>30</v>
      </c>
      <c r="E52" s="1" t="n">
        <f aca="false">I52+AH52+AA52</f>
        <v>11.9608974358974</v>
      </c>
      <c r="F52" s="3" t="n">
        <f aca="false">J52+AB52</f>
        <v>17.5</v>
      </c>
      <c r="G52" s="3" t="n">
        <f aca="false">E52*100/F52</f>
        <v>68.3479853479854</v>
      </c>
      <c r="H52" s="4" t="str">
        <f aca="false">IF(G52&gt;=90,"A+ (4.00)",IF(AND(G52&gt;=86,G52&lt;90),"A (4.00)",IF(AND(G52&gt;=82,G52&lt;86),"A- (3.67)",IF(AND(G52&gt;=78,G52&lt;82),"B+ (3.33)",IF(AND(G52&gt;=74,G52&lt;78),"B (3.00)",IF(AND(G52&gt;=70,G52&lt;74),"B- (2.67)",IF(AND(G52&gt;=66,G52&lt;70),"C+ (2.33)",IF(AND(G52&gt;=62,G52&lt;66),"C (2.00)",IF(AND(G52&gt;=58,G52&lt;62),"C- (1.67)",IF(AND(G52&gt;=54,G52&lt;58),"D+",IF(AND(G52&gt;=50,G52&lt;54),"D (1.00)",IF(AND(G52&gt;=0,G52&lt;50),"F (0.00)","Invalid"))))))))))))</f>
        <v>C+ (2.33)</v>
      </c>
      <c r="I52" s="1" t="n">
        <f aca="false">M52+Q52</f>
        <v>3.23589743589744</v>
      </c>
      <c r="J52" s="3" t="n">
        <f aca="false">N52+R52</f>
        <v>5</v>
      </c>
      <c r="K52" s="3" t="n">
        <v>3.7</v>
      </c>
      <c r="L52" s="3" t="n">
        <v>13</v>
      </c>
      <c r="M52" s="3" t="n">
        <f aca="false">(IF(K52="A",0,K52)*N52/L52)</f>
        <v>0.569230769230769</v>
      </c>
      <c r="N52" s="3" t="n">
        <v>2</v>
      </c>
      <c r="O52" s="3" t="n">
        <v>8</v>
      </c>
      <c r="P52" s="3" t="n">
        <v>9</v>
      </c>
      <c r="Q52" s="3" t="n">
        <f aca="false">IF( ISNUMBER(O52),O52*R52/P52,0)</f>
        <v>2.66666666666667</v>
      </c>
      <c r="R52" s="3" t="n">
        <v>3</v>
      </c>
      <c r="AA52" s="1" t="n">
        <f aca="false">AE52</f>
        <v>6.125</v>
      </c>
      <c r="AB52" s="3" t="n">
        <f aca="false">AF52</f>
        <v>12.5</v>
      </c>
      <c r="AC52" s="3" t="n">
        <v>24.5</v>
      </c>
      <c r="AD52" s="3" t="n">
        <v>50</v>
      </c>
      <c r="AE52" s="3" t="n">
        <f aca="false">IF( ISNUMBER(AC52),AC52*AF52/AD52,0)</f>
        <v>6.125</v>
      </c>
      <c r="AF52" s="3" t="n">
        <v>12.5</v>
      </c>
      <c r="AH52" s="5" t="n">
        <f aca="false">SUM(AI52:AQ52)</f>
        <v>2.6</v>
      </c>
      <c r="AI52" s="5" t="n">
        <v>0</v>
      </c>
      <c r="AJ52" s="5" t="n">
        <v>0.6</v>
      </c>
      <c r="AK52" s="5" t="n">
        <v>1.3</v>
      </c>
      <c r="AL52" s="5" t="n">
        <v>0</v>
      </c>
      <c r="AM52" s="23" t="n">
        <v>0.7</v>
      </c>
    </row>
    <row r="53" customFormat="false" ht="14.4" hidden="false" customHeight="false" outlineLevel="0" collapsed="false">
      <c r="A53" s="1" t="s">
        <v>128</v>
      </c>
      <c r="B53" s="2" t="s">
        <v>129</v>
      </c>
      <c r="C53" s="3" t="s">
        <v>29</v>
      </c>
      <c r="D53" s="4" t="s">
        <v>30</v>
      </c>
      <c r="E53" s="1" t="n">
        <f aca="false">I53+AH53+AA53</f>
        <v>8.46923076923077</v>
      </c>
      <c r="F53" s="3" t="n">
        <f aca="false">J53+AB53</f>
        <v>17.5</v>
      </c>
      <c r="G53" s="3" t="n">
        <f aca="false">E53*100/F53</f>
        <v>48.3956043956044</v>
      </c>
      <c r="H53" s="4" t="str">
        <f aca="false">IF(G53&gt;=90,"A+ (4.00)",IF(AND(G53&gt;=86,G53&lt;90),"A (4.00)",IF(AND(G53&gt;=82,G53&lt;86),"A- (3.67)",IF(AND(G53&gt;=78,G53&lt;82),"B+ (3.33)",IF(AND(G53&gt;=74,G53&lt;78),"B (3.00)",IF(AND(G53&gt;=70,G53&lt;74),"B- (2.67)",IF(AND(G53&gt;=66,G53&lt;70),"C+ (2.33)",IF(AND(G53&gt;=62,G53&lt;66),"C (2.00)",IF(AND(G53&gt;=58,G53&lt;62),"C- (1.67)",IF(AND(G53&gt;=54,G53&lt;58),"D+",IF(AND(G53&gt;=50,G53&lt;54),"D (1.00)",IF(AND(G53&gt;=0,G53&lt;50),"F (0.00)","Invalid"))))))))))))</f>
        <v>F (0.00)</v>
      </c>
      <c r="I53" s="1" t="n">
        <f aca="false">M53+Q53</f>
        <v>3.76923076923077</v>
      </c>
      <c r="J53" s="3" t="n">
        <f aca="false">N53+R53</f>
        <v>5</v>
      </c>
      <c r="K53" s="3" t="n">
        <v>5</v>
      </c>
      <c r="L53" s="3" t="n">
        <v>13</v>
      </c>
      <c r="M53" s="3" t="n">
        <f aca="false">(IF(K53="A",0,K53)*N53/L53)</f>
        <v>0.769230769230769</v>
      </c>
      <c r="N53" s="3" t="n">
        <v>2</v>
      </c>
      <c r="O53" s="3" t="n">
        <v>9</v>
      </c>
      <c r="P53" s="3" t="n">
        <v>9</v>
      </c>
      <c r="Q53" s="3" t="n">
        <f aca="false">IF( ISNUMBER(O53),O53*R53/P53,0)</f>
        <v>3</v>
      </c>
      <c r="R53" s="3" t="n">
        <v>3</v>
      </c>
      <c r="AA53" s="1" t="n">
        <f aca="false">AE53</f>
        <v>4</v>
      </c>
      <c r="AB53" s="3" t="n">
        <f aca="false">AF53</f>
        <v>12.5</v>
      </c>
      <c r="AC53" s="3" t="n">
        <v>16</v>
      </c>
      <c r="AD53" s="3" t="n">
        <v>50</v>
      </c>
      <c r="AE53" s="3" t="n">
        <f aca="false">IF( ISNUMBER(AC53),AC53*AF53/AD53,0)</f>
        <v>4</v>
      </c>
      <c r="AF53" s="3" t="n">
        <v>12.5</v>
      </c>
      <c r="AH53" s="5" t="n">
        <f aca="false">SUM(AI53:AQ53)</f>
        <v>0.7</v>
      </c>
      <c r="AI53" s="5" t="n">
        <v>0</v>
      </c>
      <c r="AJ53" s="5" t="n">
        <v>0</v>
      </c>
      <c r="AK53" s="5" t="n">
        <v>0</v>
      </c>
      <c r="AL53" s="5" t="n">
        <v>0</v>
      </c>
      <c r="AM53" s="23" t="n">
        <v>0.7</v>
      </c>
    </row>
    <row r="54" customFormat="false" ht="14.4" hidden="false" customHeight="false" outlineLevel="0" collapsed="false">
      <c r="A54" s="1" t="s">
        <v>130</v>
      </c>
      <c r="B54" s="2" t="s">
        <v>131</v>
      </c>
      <c r="C54" s="3" t="s">
        <v>29</v>
      </c>
      <c r="D54" s="4" t="s">
        <v>30</v>
      </c>
      <c r="E54" s="1" t="n">
        <f aca="false">I54+AH54+AA54</f>
        <v>9.53717948717949</v>
      </c>
      <c r="F54" s="3" t="n">
        <f aca="false">J54+AB54</f>
        <v>17.5</v>
      </c>
      <c r="G54" s="3" t="n">
        <f aca="false">E54*100/F54</f>
        <v>54.4981684981685</v>
      </c>
      <c r="H54" s="4" t="str">
        <f aca="false">IF(G54&gt;=90,"A+ (4.00)",IF(AND(G54&gt;=86,G54&lt;90),"A (4.00)",IF(AND(G54&gt;=82,G54&lt;86),"A- (3.67)",IF(AND(G54&gt;=78,G54&lt;82),"B+ (3.33)",IF(AND(G54&gt;=74,G54&lt;78),"B (3.00)",IF(AND(G54&gt;=70,G54&lt;74),"B- (2.67)",IF(AND(G54&gt;=66,G54&lt;70),"C+ (2.33)",IF(AND(G54&gt;=62,G54&lt;66),"C (2.00)",IF(AND(G54&gt;=58,G54&lt;62),"C- (1.67)",IF(AND(G54&gt;=54,G54&lt;58),"D+",IF(AND(G54&gt;=50,G54&lt;54),"D (1.00)",IF(AND(G54&gt;=0,G54&lt;50),"F (0.00)","Invalid"))))))))))))</f>
        <v>D+</v>
      </c>
      <c r="I54" s="1" t="n">
        <f aca="false">M54+Q54</f>
        <v>2.68717948717949</v>
      </c>
      <c r="J54" s="3" t="n">
        <f aca="false">N54+R54</f>
        <v>5</v>
      </c>
      <c r="K54" s="3" t="n">
        <v>2.3</v>
      </c>
      <c r="L54" s="3" t="n">
        <v>13</v>
      </c>
      <c r="M54" s="3" t="n">
        <f aca="false">(IF(K54="A",0,K54)*N54/L54)</f>
        <v>0.353846153846154</v>
      </c>
      <c r="N54" s="3" t="n">
        <v>2</v>
      </c>
      <c r="O54" s="3" t="n">
        <v>7</v>
      </c>
      <c r="P54" s="3" t="n">
        <v>9</v>
      </c>
      <c r="Q54" s="3" t="n">
        <f aca="false">IF( ISNUMBER(O54),O54*R54/P54,0)</f>
        <v>2.33333333333333</v>
      </c>
      <c r="R54" s="3" t="n">
        <v>3</v>
      </c>
      <c r="AA54" s="1" t="n">
        <f aca="false">AE54</f>
        <v>6.75</v>
      </c>
      <c r="AB54" s="3" t="n">
        <f aca="false">AF54</f>
        <v>12.5</v>
      </c>
      <c r="AC54" s="3" t="n">
        <v>27</v>
      </c>
      <c r="AD54" s="3" t="n">
        <v>50</v>
      </c>
      <c r="AE54" s="3" t="n">
        <f aca="false">IF( ISNUMBER(AC54),AC54*AF54/AD54,0)</f>
        <v>6.75</v>
      </c>
      <c r="AF54" s="3" t="n">
        <v>12.5</v>
      </c>
      <c r="AH54" s="5" t="n">
        <f aca="false">SUM(AI54:AQ54)</f>
        <v>0.1</v>
      </c>
      <c r="AI54" s="5" t="n">
        <v>0</v>
      </c>
      <c r="AJ54" s="5" t="n">
        <v>0</v>
      </c>
      <c r="AK54" s="5" t="n">
        <v>0</v>
      </c>
      <c r="AL54" s="5" t="n">
        <v>0</v>
      </c>
      <c r="AM54" s="23" t="n">
        <v>0.1</v>
      </c>
    </row>
    <row r="55" customFormat="false" ht="14.4" hidden="false" customHeight="false" outlineLevel="0" collapsed="false">
      <c r="A55" s="1" t="s">
        <v>132</v>
      </c>
      <c r="B55" s="2" t="s">
        <v>133</v>
      </c>
      <c r="C55" s="3" t="s">
        <v>134</v>
      </c>
      <c r="D55" s="4" t="s">
        <v>30</v>
      </c>
      <c r="E55" s="1" t="n">
        <f aca="false">I55+AH55+AA55</f>
        <v>0.646153846153846</v>
      </c>
      <c r="F55" s="3" t="n">
        <f aca="false">J55+AB55</f>
        <v>17.5</v>
      </c>
      <c r="G55" s="3" t="n">
        <f aca="false">E55*100/F55</f>
        <v>3.69230769230769</v>
      </c>
      <c r="H55" s="4" t="str">
        <f aca="false">IF(G55&gt;=90,"A+ (4.00)",IF(AND(G55&gt;=86,G55&lt;90),"A (4.00)",IF(AND(G55&gt;=82,G55&lt;86),"A- (3.67)",IF(AND(G55&gt;=78,G55&lt;82),"B+ (3.33)",IF(AND(G55&gt;=74,G55&lt;78),"B (3.00)",IF(AND(G55&gt;=70,G55&lt;74),"B- (2.67)",IF(AND(G55&gt;=66,G55&lt;70),"C+ (2.33)",IF(AND(G55&gt;=62,G55&lt;66),"C (2.00)",IF(AND(G55&gt;=58,G55&lt;62),"C- (1.67)",IF(AND(G55&gt;=54,G55&lt;58),"D+",IF(AND(G55&gt;=50,G55&lt;54),"D (1.00)",IF(AND(G55&gt;=0,G55&lt;50),"F (0.00)","Invalid"))))))))))))</f>
        <v>F (0.00)</v>
      </c>
      <c r="I55" s="1" t="n">
        <f aca="false">M55+Q55</f>
        <v>0.646153846153846</v>
      </c>
      <c r="J55" s="3" t="n">
        <f aca="false">N55+R55</f>
        <v>5</v>
      </c>
      <c r="K55" s="3" t="n">
        <v>4.2</v>
      </c>
      <c r="L55" s="3" t="n">
        <v>13</v>
      </c>
      <c r="M55" s="3" t="n">
        <f aca="false">(IF(K55="A",0,K55)*N55/L55)</f>
        <v>0.646153846153846</v>
      </c>
      <c r="N55" s="3" t="n">
        <v>2</v>
      </c>
      <c r="O55" s="3" t="s">
        <v>31</v>
      </c>
      <c r="P55" s="3" t="n">
        <v>9</v>
      </c>
      <c r="Q55" s="3" t="n">
        <f aca="false">IF( ISNUMBER(O55),O55*R55/P55,0)</f>
        <v>0</v>
      </c>
      <c r="R55" s="3" t="n">
        <v>3</v>
      </c>
      <c r="AA55" s="1" t="n">
        <f aca="false">AE55</f>
        <v>0</v>
      </c>
      <c r="AB55" s="3" t="n">
        <f aca="false">AF55</f>
        <v>12.5</v>
      </c>
      <c r="AC55" s="3" t="s">
        <v>31</v>
      </c>
      <c r="AD55" s="3" t="n">
        <v>50</v>
      </c>
      <c r="AE55" s="3" t="n">
        <f aca="false">IF( ISNUMBER(AC55),AC55*AF55/AD55,0)</f>
        <v>0</v>
      </c>
      <c r="AF55" s="3" t="n">
        <v>12.5</v>
      </c>
      <c r="AH55" s="5" t="n">
        <f aca="false">SUM(AI55:AQ55)</f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23" t="n">
        <v>0</v>
      </c>
    </row>
    <row r="56" customFormat="false" ht="14.4" hidden="false" customHeight="false" outlineLevel="0" collapsed="false">
      <c r="A56" s="1" t="s">
        <v>135</v>
      </c>
      <c r="B56" s="2" t="s">
        <v>136</v>
      </c>
      <c r="C56" s="3" t="s">
        <v>134</v>
      </c>
      <c r="D56" s="4" t="s">
        <v>30</v>
      </c>
      <c r="E56" s="1" t="n">
        <f aca="false">I56+AH56+AA56</f>
        <v>1.82051282051282</v>
      </c>
      <c r="F56" s="3" t="n">
        <f aca="false">J56+AB56</f>
        <v>17.5</v>
      </c>
      <c r="G56" s="3" t="n">
        <f aca="false">E56*100/F56</f>
        <v>10.4029304029304</v>
      </c>
      <c r="H56" s="4" t="str">
        <f aca="false">IF(G56&gt;=90,"A+ (4.00)",IF(AND(G56&gt;=86,G56&lt;90),"A (4.00)",IF(AND(G56&gt;=82,G56&lt;86),"A- (3.67)",IF(AND(G56&gt;=78,G56&lt;82),"B+ (3.33)",IF(AND(G56&gt;=74,G56&lt;78),"B (3.00)",IF(AND(G56&gt;=70,G56&lt;74),"B- (2.67)",IF(AND(G56&gt;=66,G56&lt;70),"C+ (2.33)",IF(AND(G56&gt;=62,G56&lt;66),"C (2.00)",IF(AND(G56&gt;=58,G56&lt;62),"C- (1.67)",IF(AND(G56&gt;=54,G56&lt;58),"D+",IF(AND(G56&gt;=50,G56&lt;54),"D (1.00)",IF(AND(G56&gt;=0,G56&lt;50),"F (0.00)","Invalid"))))))))))))</f>
        <v>F (0.00)</v>
      </c>
      <c r="I56" s="1" t="n">
        <f aca="false">M56+Q56</f>
        <v>0.32051282051282</v>
      </c>
      <c r="J56" s="3" t="n">
        <f aca="false">N56+R56</f>
        <v>5</v>
      </c>
      <c r="K56" s="3" t="n">
        <v>1</v>
      </c>
      <c r="L56" s="3" t="n">
        <v>13</v>
      </c>
      <c r="M56" s="3" t="n">
        <f aca="false">(IF(K56="A",0,K56)*N56/L56)</f>
        <v>0.153846153846154</v>
      </c>
      <c r="N56" s="3" t="n">
        <v>2</v>
      </c>
      <c r="O56" s="3" t="n">
        <v>0.5</v>
      </c>
      <c r="P56" s="3" t="n">
        <v>9</v>
      </c>
      <c r="Q56" s="3" t="n">
        <f aca="false">IF( ISNUMBER(O56),O56*R56/P56,0)</f>
        <v>0.166666666666667</v>
      </c>
      <c r="R56" s="3" t="n">
        <v>3</v>
      </c>
      <c r="AA56" s="1" t="n">
        <f aca="false">AE56</f>
        <v>1.5</v>
      </c>
      <c r="AB56" s="3" t="n">
        <f aca="false">AF56</f>
        <v>12.5</v>
      </c>
      <c r="AC56" s="3" t="n">
        <v>6</v>
      </c>
      <c r="AD56" s="3" t="n">
        <v>50</v>
      </c>
      <c r="AE56" s="3" t="n">
        <f aca="false">IF( ISNUMBER(AC56),AC56*AF56/AD56,0)</f>
        <v>1.5</v>
      </c>
      <c r="AF56" s="3" t="n">
        <v>12.5</v>
      </c>
      <c r="AH56" s="5" t="n">
        <f aca="false">SUM(AI56:AQ56)</f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23" t="n">
        <v>0</v>
      </c>
    </row>
    <row r="57" customFormat="false" ht="14.4" hidden="false" customHeight="false" outlineLevel="0" collapsed="false">
      <c r="A57" s="1" t="s">
        <v>137</v>
      </c>
      <c r="B57" s="2" t="s">
        <v>138</v>
      </c>
      <c r="C57" s="3" t="s">
        <v>134</v>
      </c>
      <c r="D57" s="4" t="s">
        <v>30</v>
      </c>
      <c r="E57" s="1" t="n">
        <f aca="false">I57+AH57+AA57</f>
        <v>5.83717948717949</v>
      </c>
      <c r="F57" s="3" t="n">
        <f aca="false">J57+AB57</f>
        <v>17.5</v>
      </c>
      <c r="G57" s="3" t="n">
        <f aca="false">E57*100/F57</f>
        <v>33.3553113553114</v>
      </c>
      <c r="H57" s="4" t="str">
        <f aca="false">IF(G57&gt;=90,"A+ (4.00)",IF(AND(G57&gt;=86,G57&lt;90),"A (4.00)",IF(AND(G57&gt;=82,G57&lt;86),"A- (3.67)",IF(AND(G57&gt;=78,G57&lt;82),"B+ (3.33)",IF(AND(G57&gt;=74,G57&lt;78),"B (3.00)",IF(AND(G57&gt;=70,G57&lt;74),"B- (2.67)",IF(AND(G57&gt;=66,G57&lt;70),"C+ (2.33)",IF(AND(G57&gt;=62,G57&lt;66),"C (2.00)",IF(AND(G57&gt;=58,G57&lt;62),"C- (1.67)",IF(AND(G57&gt;=54,G57&lt;58),"D+",IF(AND(G57&gt;=50,G57&lt;54),"D (1.00)",IF(AND(G57&gt;=0,G57&lt;50),"F (0.00)","Invalid"))))))))))))</f>
        <v>F (0.00)</v>
      </c>
      <c r="I57" s="1" t="n">
        <f aca="false">M57+Q57</f>
        <v>2.08717948717949</v>
      </c>
      <c r="J57" s="3" t="n">
        <f aca="false">N57+R57</f>
        <v>5</v>
      </c>
      <c r="K57" s="3" t="n">
        <v>4.9</v>
      </c>
      <c r="L57" s="3" t="n">
        <v>13</v>
      </c>
      <c r="M57" s="3" t="n">
        <f aca="false">(IF(K57="A",0,K57)*N57/L57)</f>
        <v>0.753846153846154</v>
      </c>
      <c r="N57" s="3" t="n">
        <v>2</v>
      </c>
      <c r="O57" s="3" t="n">
        <v>4</v>
      </c>
      <c r="P57" s="3" t="n">
        <v>9</v>
      </c>
      <c r="Q57" s="3" t="n">
        <f aca="false">IF( ISNUMBER(O57),O57*R57/P57,0)</f>
        <v>1.33333333333333</v>
      </c>
      <c r="R57" s="3" t="n">
        <v>3</v>
      </c>
      <c r="AA57" s="1" t="n">
        <f aca="false">AE57</f>
        <v>3.75</v>
      </c>
      <c r="AB57" s="3" t="n">
        <f aca="false">AF57</f>
        <v>12.5</v>
      </c>
      <c r="AC57" s="3" t="n">
        <v>15</v>
      </c>
      <c r="AD57" s="3" t="n">
        <v>50</v>
      </c>
      <c r="AE57" s="3" t="n">
        <f aca="false">IF( ISNUMBER(AC57),AC57*AF57/AD57,0)</f>
        <v>3.75</v>
      </c>
      <c r="AF57" s="3" t="n">
        <v>12.5</v>
      </c>
      <c r="AH57" s="5" t="n">
        <f aca="false">SUM(AI57:AQ57)</f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23" t="n">
        <v>0</v>
      </c>
    </row>
    <row r="58" customFormat="false" ht="14.4" hidden="false" customHeight="false" outlineLevel="0" collapsed="false">
      <c r="A58" s="1" t="s">
        <v>139</v>
      </c>
      <c r="B58" s="2" t="s">
        <v>140</v>
      </c>
      <c r="C58" s="3" t="s">
        <v>134</v>
      </c>
      <c r="D58" s="4" t="s">
        <v>30</v>
      </c>
      <c r="E58" s="1" t="n">
        <f aca="false">I58+AH58+AA58</f>
        <v>8.14615384615385</v>
      </c>
      <c r="F58" s="3" t="n">
        <f aca="false">J58+AB58</f>
        <v>17.5</v>
      </c>
      <c r="G58" s="3" t="n">
        <f aca="false">E58*100/F58</f>
        <v>46.5494505494505</v>
      </c>
      <c r="H58" s="4" t="str">
        <f aca="false">IF(G58&gt;=90,"A+ (4.00)",IF(AND(G58&gt;=86,G58&lt;90),"A (4.00)",IF(AND(G58&gt;=82,G58&lt;86),"A- (3.67)",IF(AND(G58&gt;=78,G58&lt;82),"B+ (3.33)",IF(AND(G58&gt;=74,G58&lt;78),"B (3.00)",IF(AND(G58&gt;=70,G58&lt;74),"B- (2.67)",IF(AND(G58&gt;=66,G58&lt;70),"C+ (2.33)",IF(AND(G58&gt;=62,G58&lt;66),"C (2.00)",IF(AND(G58&gt;=58,G58&lt;62),"C- (1.67)",IF(AND(G58&gt;=54,G58&lt;58),"D+",IF(AND(G58&gt;=50,G58&lt;54),"D (1.00)",IF(AND(G58&gt;=0,G58&lt;50),"F (0.00)","Invalid"))))))))))))</f>
        <v>F (0.00)</v>
      </c>
      <c r="I58" s="1" t="n">
        <f aca="false">M58+Q58</f>
        <v>2.84615384615385</v>
      </c>
      <c r="J58" s="3" t="n">
        <f aca="false">N58+R58</f>
        <v>5</v>
      </c>
      <c r="K58" s="3" t="n">
        <v>5.5</v>
      </c>
      <c r="L58" s="3" t="n">
        <v>13</v>
      </c>
      <c r="M58" s="3" t="n">
        <f aca="false">(IF(K58="A",0,K58)*N58/L58)</f>
        <v>0.846153846153846</v>
      </c>
      <c r="N58" s="3" t="n">
        <v>2</v>
      </c>
      <c r="O58" s="3" t="n">
        <v>6</v>
      </c>
      <c r="P58" s="3" t="n">
        <v>9</v>
      </c>
      <c r="Q58" s="3" t="n">
        <f aca="false">IF( ISNUMBER(O58),O58*R58/P58,0)</f>
        <v>2</v>
      </c>
      <c r="R58" s="3" t="n">
        <v>3</v>
      </c>
      <c r="AA58" s="1" t="n">
        <f aca="false">AE58</f>
        <v>3.25</v>
      </c>
      <c r="AB58" s="3" t="n">
        <f aca="false">AF58</f>
        <v>12.5</v>
      </c>
      <c r="AC58" s="3" t="n">
        <v>13</v>
      </c>
      <c r="AD58" s="3" t="n">
        <v>50</v>
      </c>
      <c r="AE58" s="3" t="n">
        <f aca="false">IF( ISNUMBER(AC58),AC58*AF58/AD58,0)</f>
        <v>3.25</v>
      </c>
      <c r="AF58" s="3" t="n">
        <v>12.5</v>
      </c>
      <c r="AH58" s="5" t="n">
        <f aca="false">SUM(AI58:AQ58)</f>
        <v>2.05</v>
      </c>
      <c r="AI58" s="5" t="n">
        <v>0</v>
      </c>
      <c r="AJ58" s="5" t="n">
        <v>0.65</v>
      </c>
      <c r="AK58" s="5" t="n">
        <v>0</v>
      </c>
      <c r="AL58" s="5" t="n">
        <v>0.5</v>
      </c>
      <c r="AM58" s="23" t="n">
        <v>0.9</v>
      </c>
    </row>
    <row r="59" customFormat="false" ht="14.4" hidden="false" customHeight="false" outlineLevel="0" collapsed="false">
      <c r="A59" s="1" t="s">
        <v>141</v>
      </c>
      <c r="B59" s="2" t="s">
        <v>142</v>
      </c>
      <c r="C59" s="3" t="s">
        <v>134</v>
      </c>
      <c r="D59" s="4" t="s">
        <v>30</v>
      </c>
      <c r="E59" s="1" t="n">
        <f aca="false">I59+AH59+AA59</f>
        <v>5.85192307692308</v>
      </c>
      <c r="F59" s="3" t="n">
        <f aca="false">J59+AB59</f>
        <v>17.5</v>
      </c>
      <c r="G59" s="3" t="n">
        <f aca="false">E59*100/F59</f>
        <v>33.4395604395604</v>
      </c>
      <c r="H59" s="4" t="str">
        <f aca="false">IF(G59&gt;=90,"A+ (4.00)",IF(AND(G59&gt;=86,G59&lt;90),"A (4.00)",IF(AND(G59&gt;=82,G59&lt;86),"A- (3.67)",IF(AND(G59&gt;=78,G59&lt;82),"B+ (3.33)",IF(AND(G59&gt;=74,G59&lt;78),"B (3.00)",IF(AND(G59&gt;=70,G59&lt;74),"B- (2.67)",IF(AND(G59&gt;=66,G59&lt;70),"C+ (2.33)",IF(AND(G59&gt;=62,G59&lt;66),"C (2.00)",IF(AND(G59&gt;=58,G59&lt;62),"C- (1.67)",IF(AND(G59&gt;=54,G59&lt;58),"D+",IF(AND(G59&gt;=50,G59&lt;54),"D (1.00)",IF(AND(G59&gt;=0,G59&lt;50),"F (0.00)","Invalid"))))))))))))</f>
        <v>F (0.00)</v>
      </c>
      <c r="I59" s="1" t="n">
        <f aca="false">M59+Q59</f>
        <v>1.27692307692308</v>
      </c>
      <c r="J59" s="3" t="n">
        <f aca="false">N59+R59</f>
        <v>5</v>
      </c>
      <c r="K59" s="3" t="n">
        <v>1.8</v>
      </c>
      <c r="L59" s="3" t="n">
        <v>13</v>
      </c>
      <c r="M59" s="3" t="n">
        <f aca="false">(IF(K59="A",0,K59)*N59/L59)</f>
        <v>0.276923076923077</v>
      </c>
      <c r="N59" s="3" t="n">
        <v>2</v>
      </c>
      <c r="O59" s="3" t="n">
        <v>3</v>
      </c>
      <c r="P59" s="3" t="n">
        <v>9</v>
      </c>
      <c r="Q59" s="3" t="n">
        <f aca="false">IF( ISNUMBER(O59),O59*R59/P59,0)</f>
        <v>1</v>
      </c>
      <c r="R59" s="3" t="n">
        <v>3</v>
      </c>
      <c r="AA59" s="1" t="n">
        <f aca="false">AE59</f>
        <v>2.375</v>
      </c>
      <c r="AB59" s="3" t="n">
        <f aca="false">AF59</f>
        <v>12.5</v>
      </c>
      <c r="AC59" s="3" t="n">
        <v>9.5</v>
      </c>
      <c r="AD59" s="3" t="n">
        <v>50</v>
      </c>
      <c r="AE59" s="3" t="n">
        <f aca="false">IF( ISNUMBER(AC59),AC59*AF59/AD59,0)</f>
        <v>2.375</v>
      </c>
      <c r="AF59" s="3" t="n">
        <v>12.5</v>
      </c>
      <c r="AH59" s="5" t="n">
        <f aca="false">SUM(AI59:AQ59)</f>
        <v>2.2</v>
      </c>
      <c r="AI59" s="5" t="n">
        <v>0.65</v>
      </c>
      <c r="AJ59" s="5" t="n">
        <v>0.85</v>
      </c>
      <c r="AK59" s="5" t="n">
        <v>0</v>
      </c>
      <c r="AL59" s="5" t="n">
        <v>0.7</v>
      </c>
      <c r="AM59" s="23" t="n">
        <v>0</v>
      </c>
    </row>
    <row r="60" customFormat="false" ht="14.4" hidden="false" customHeight="false" outlineLevel="0" collapsed="false">
      <c r="A60" s="1" t="s">
        <v>143</v>
      </c>
      <c r="B60" s="2" t="s">
        <v>144</v>
      </c>
      <c r="C60" s="3" t="s">
        <v>134</v>
      </c>
      <c r="D60" s="4" t="s">
        <v>30</v>
      </c>
      <c r="E60" s="1" t="n">
        <f aca="false">I60+AH60+AA60</f>
        <v>9.46923076923077</v>
      </c>
      <c r="F60" s="3" t="n">
        <f aca="false">J60+AB60</f>
        <v>17.5</v>
      </c>
      <c r="G60" s="3" t="n">
        <f aca="false">E60*100/F60</f>
        <v>54.1098901098901</v>
      </c>
      <c r="H60" s="4" t="str">
        <f aca="false">IF(G60&gt;=90,"A+ (4.00)",IF(AND(G60&gt;=86,G60&lt;90),"A (4.00)",IF(AND(G60&gt;=82,G60&lt;86),"A- (3.67)",IF(AND(G60&gt;=78,G60&lt;82),"B+ (3.33)",IF(AND(G60&gt;=74,G60&lt;78),"B (3.00)",IF(AND(G60&gt;=70,G60&lt;74),"B- (2.67)",IF(AND(G60&gt;=66,G60&lt;70),"C+ (2.33)",IF(AND(G60&gt;=62,G60&lt;66),"C (2.00)",IF(AND(G60&gt;=58,G60&lt;62),"C- (1.67)",IF(AND(G60&gt;=54,G60&lt;58),"D+",IF(AND(G60&gt;=50,G60&lt;54),"D (1.00)",IF(AND(G60&gt;=0,G60&lt;50),"F (0.00)","Invalid"))))))))))))</f>
        <v>D+</v>
      </c>
      <c r="I60" s="1" t="n">
        <f aca="false">M60+Q60</f>
        <v>3.96923076923077</v>
      </c>
      <c r="J60" s="3" t="n">
        <f aca="false">N60+R60</f>
        <v>5</v>
      </c>
      <c r="K60" s="3" t="n">
        <v>6.3</v>
      </c>
      <c r="L60" s="3" t="n">
        <v>13</v>
      </c>
      <c r="M60" s="3" t="n">
        <f aca="false">(IF(K60="A",0,K60)*N60/L60)</f>
        <v>0.969230769230769</v>
      </c>
      <c r="N60" s="3" t="n">
        <v>2</v>
      </c>
      <c r="O60" s="3" t="n">
        <v>9</v>
      </c>
      <c r="P60" s="3" t="n">
        <v>9</v>
      </c>
      <c r="Q60" s="3" t="n">
        <f aca="false">IF( ISNUMBER(O60),O60*R60/P60,0)</f>
        <v>3</v>
      </c>
      <c r="R60" s="3" t="n">
        <v>3</v>
      </c>
      <c r="AA60" s="1" t="n">
        <f aca="false">AE60</f>
        <v>5.5</v>
      </c>
      <c r="AB60" s="3" t="n">
        <f aca="false">AF60</f>
        <v>12.5</v>
      </c>
      <c r="AC60" s="3" t="n">
        <v>22</v>
      </c>
      <c r="AD60" s="3" t="n">
        <v>50</v>
      </c>
      <c r="AE60" s="3" t="n">
        <f aca="false">IF( ISNUMBER(AC60),AC60*AF60/AD60,0)</f>
        <v>5.5</v>
      </c>
      <c r="AF60" s="3" t="n">
        <v>12.5</v>
      </c>
      <c r="AH60" s="5" t="n">
        <f aca="false">SUM(AI60:AQ60)</f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23" t="n">
        <v>0</v>
      </c>
    </row>
    <row r="61" customFormat="false" ht="14.4" hidden="false" customHeight="false" outlineLevel="0" collapsed="false">
      <c r="A61" s="1" t="s">
        <v>145</v>
      </c>
      <c r="B61" s="2" t="s">
        <v>146</v>
      </c>
      <c r="C61" s="3" t="s">
        <v>134</v>
      </c>
      <c r="D61" s="4" t="s">
        <v>30</v>
      </c>
      <c r="E61" s="1" t="n">
        <f aca="false">I61+AH61+AA61</f>
        <v>9.22435897435897</v>
      </c>
      <c r="F61" s="3" t="n">
        <f aca="false">J61+AB61</f>
        <v>17.5</v>
      </c>
      <c r="G61" s="3" t="n">
        <f aca="false">E61*100/F61</f>
        <v>52.7106227106227</v>
      </c>
      <c r="H61" s="4" t="str">
        <f aca="false">IF(G61&gt;=90,"A+ (4.00)",IF(AND(G61&gt;=86,G61&lt;90),"A (4.00)",IF(AND(G61&gt;=82,G61&lt;86),"A- (3.67)",IF(AND(G61&gt;=78,G61&lt;82),"B+ (3.33)",IF(AND(G61&gt;=74,G61&lt;78),"B (3.00)",IF(AND(G61&gt;=70,G61&lt;74),"B- (2.67)",IF(AND(G61&gt;=66,G61&lt;70),"C+ (2.33)",IF(AND(G61&gt;=62,G61&lt;66),"C (2.00)",IF(AND(G61&gt;=58,G61&lt;62),"C- (1.67)",IF(AND(G61&gt;=54,G61&lt;58),"D+",IF(AND(G61&gt;=50,G61&lt;54),"D (1.00)",IF(AND(G61&gt;=0,G61&lt;50),"F (0.00)","Invalid"))))))))))))</f>
        <v>D (1.00)</v>
      </c>
      <c r="I61" s="1" t="n">
        <f aca="false">M61+Q61</f>
        <v>2.97435897435897</v>
      </c>
      <c r="J61" s="3" t="n">
        <f aca="false">N61+R61</f>
        <v>5</v>
      </c>
      <c r="K61" s="3" t="n">
        <v>2</v>
      </c>
      <c r="L61" s="3" t="n">
        <v>13</v>
      </c>
      <c r="M61" s="3" t="n">
        <f aca="false">(IF(K61="A",0,K61)*N61/L61)</f>
        <v>0.307692307692308</v>
      </c>
      <c r="N61" s="3" t="n">
        <v>2</v>
      </c>
      <c r="O61" s="3" t="n">
        <v>8</v>
      </c>
      <c r="P61" s="3" t="n">
        <v>9</v>
      </c>
      <c r="Q61" s="3" t="n">
        <f aca="false">IF( ISNUMBER(O61),O61*R61/P61,0)</f>
        <v>2.66666666666667</v>
      </c>
      <c r="R61" s="3" t="n">
        <v>3</v>
      </c>
      <c r="AA61" s="1" t="n">
        <f aca="false">AE61</f>
        <v>6.25</v>
      </c>
      <c r="AB61" s="3" t="n">
        <f aca="false">AF61</f>
        <v>12.5</v>
      </c>
      <c r="AC61" s="3" t="n">
        <v>25</v>
      </c>
      <c r="AD61" s="3" t="n">
        <v>50</v>
      </c>
      <c r="AE61" s="3" t="n">
        <f aca="false">IF( ISNUMBER(AC61),AC61*AF61/AD61,0)</f>
        <v>6.25</v>
      </c>
      <c r="AF61" s="3" t="n">
        <v>12.5</v>
      </c>
      <c r="AH61" s="5" t="n">
        <f aca="false">SUM(AI61:AQ61)</f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23" t="n">
        <v>0</v>
      </c>
    </row>
    <row r="62" customFormat="false" ht="14.4" hidden="false" customHeight="false" outlineLevel="0" collapsed="false">
      <c r="A62" s="1" t="s">
        <v>147</v>
      </c>
      <c r="B62" s="2" t="s">
        <v>148</v>
      </c>
      <c r="C62" s="3" t="s">
        <v>134</v>
      </c>
      <c r="D62" s="4" t="s">
        <v>30</v>
      </c>
      <c r="E62" s="1" t="n">
        <f aca="false">I62+AH62+AA62</f>
        <v>8.78589743589744</v>
      </c>
      <c r="F62" s="3" t="n">
        <f aca="false">J62+AB62</f>
        <v>17.5</v>
      </c>
      <c r="G62" s="3" t="n">
        <f aca="false">E62*100/F62</f>
        <v>50.2051282051282</v>
      </c>
      <c r="H62" s="4" t="str">
        <f aca="false">IF(G62&gt;=90,"A+ (4.00)",IF(AND(G62&gt;=86,G62&lt;90),"A (4.00)",IF(AND(G62&gt;=82,G62&lt;86),"A- (3.67)",IF(AND(G62&gt;=78,G62&lt;82),"B+ (3.33)",IF(AND(G62&gt;=74,G62&lt;78),"B (3.00)",IF(AND(G62&gt;=70,G62&lt;74),"B- (2.67)",IF(AND(G62&gt;=66,G62&lt;70),"C+ (2.33)",IF(AND(G62&gt;=62,G62&lt;66),"C (2.00)",IF(AND(G62&gt;=58,G62&lt;62),"C- (1.67)",IF(AND(G62&gt;=54,G62&lt;58),"D+",IF(AND(G62&gt;=50,G62&lt;54),"D (1.00)",IF(AND(G62&gt;=0,G62&lt;50),"F (0.00)","Invalid"))))))))))))</f>
        <v>D (1.00)</v>
      </c>
      <c r="I62" s="1" t="n">
        <f aca="false">M62+Q62</f>
        <v>3.03589743589744</v>
      </c>
      <c r="J62" s="3" t="n">
        <f aca="false">N62+R62</f>
        <v>5</v>
      </c>
      <c r="K62" s="3" t="n">
        <v>2.4</v>
      </c>
      <c r="L62" s="3" t="n">
        <v>13</v>
      </c>
      <c r="M62" s="3" t="n">
        <f aca="false">(IF(K62="A",0,K62)*N62/L62)</f>
        <v>0.369230769230769</v>
      </c>
      <c r="N62" s="3" t="n">
        <v>2</v>
      </c>
      <c r="O62" s="3" t="n">
        <v>8</v>
      </c>
      <c r="P62" s="3" t="n">
        <v>9</v>
      </c>
      <c r="Q62" s="3" t="n">
        <f aca="false">IF( ISNUMBER(O62),O62*R62/P62,0)</f>
        <v>2.66666666666667</v>
      </c>
      <c r="R62" s="3" t="n">
        <v>3</v>
      </c>
      <c r="AA62" s="1" t="n">
        <f aca="false">AE62</f>
        <v>5.75</v>
      </c>
      <c r="AB62" s="3" t="n">
        <f aca="false">AF62</f>
        <v>12.5</v>
      </c>
      <c r="AC62" s="3" t="n">
        <v>23</v>
      </c>
      <c r="AD62" s="3" t="n">
        <v>50</v>
      </c>
      <c r="AE62" s="3" t="n">
        <f aca="false">IF( ISNUMBER(AC62),AC62*AF62/AD62,0)</f>
        <v>5.75</v>
      </c>
      <c r="AF62" s="3" t="n">
        <v>12.5</v>
      </c>
      <c r="AH62" s="5" t="n">
        <f aca="false">SUM(AI62:AQ62)</f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23" t="n">
        <v>0</v>
      </c>
    </row>
    <row r="63" customFormat="false" ht="14.4" hidden="false" customHeight="false" outlineLevel="0" collapsed="false">
      <c r="A63" s="1" t="s">
        <v>149</v>
      </c>
      <c r="B63" s="2" t="s">
        <v>150</v>
      </c>
      <c r="C63" s="3" t="s">
        <v>134</v>
      </c>
      <c r="D63" s="4" t="s">
        <v>30</v>
      </c>
      <c r="E63" s="1" t="n">
        <f aca="false">I63+AH63+AA63</f>
        <v>11.1269230769231</v>
      </c>
      <c r="F63" s="3" t="n">
        <f aca="false">J63+AB63</f>
        <v>17.5</v>
      </c>
      <c r="G63" s="3" t="n">
        <f aca="false">E63*100/F63</f>
        <v>63.5824175824176</v>
      </c>
      <c r="H63" s="4" t="str">
        <f aca="false">IF(G63&gt;=90,"A+ (4.00)",IF(AND(G63&gt;=86,G63&lt;90),"A (4.00)",IF(AND(G63&gt;=82,G63&lt;86),"A- (3.67)",IF(AND(G63&gt;=78,G63&lt;82),"B+ (3.33)",IF(AND(G63&gt;=74,G63&lt;78),"B (3.00)",IF(AND(G63&gt;=70,G63&lt;74),"B- (2.67)",IF(AND(G63&gt;=66,G63&lt;70),"C+ (2.33)",IF(AND(G63&gt;=62,G63&lt;66),"C (2.00)",IF(AND(G63&gt;=58,G63&lt;62),"C- (1.67)",IF(AND(G63&gt;=54,G63&lt;58),"D+",IF(AND(G63&gt;=50,G63&lt;54),"D (1.00)",IF(AND(G63&gt;=0,G63&lt;50),"F (0.00)","Invalid"))))))))))))</f>
        <v>C (2.00)</v>
      </c>
      <c r="I63" s="1" t="n">
        <f aca="false">M63+Q63</f>
        <v>3.87692307692308</v>
      </c>
      <c r="J63" s="3" t="n">
        <f aca="false">N63+R63</f>
        <v>5</v>
      </c>
      <c r="K63" s="3" t="n">
        <v>5.7</v>
      </c>
      <c r="L63" s="3" t="n">
        <v>13</v>
      </c>
      <c r="M63" s="3" t="n">
        <f aca="false">(IF(K63="A",0,K63)*N63/L63)</f>
        <v>0.876923076923077</v>
      </c>
      <c r="N63" s="3" t="n">
        <v>2</v>
      </c>
      <c r="O63" s="3" t="n">
        <v>9</v>
      </c>
      <c r="P63" s="3" t="n">
        <v>9</v>
      </c>
      <c r="Q63" s="3" t="n">
        <f aca="false">IF( ISNUMBER(O63),O63*R63/P63,0)</f>
        <v>3</v>
      </c>
      <c r="R63" s="3" t="n">
        <v>3</v>
      </c>
      <c r="AA63" s="1" t="n">
        <f aca="false">AE63</f>
        <v>6.25</v>
      </c>
      <c r="AB63" s="3" t="n">
        <f aca="false">AF63</f>
        <v>12.5</v>
      </c>
      <c r="AC63" s="3" t="n">
        <v>25</v>
      </c>
      <c r="AD63" s="3" t="n">
        <v>50</v>
      </c>
      <c r="AE63" s="3" t="n">
        <f aca="false">IF( ISNUMBER(AC63),AC63*AF63/AD63,0)</f>
        <v>6.25</v>
      </c>
      <c r="AF63" s="3" t="n">
        <v>12.5</v>
      </c>
      <c r="AH63" s="5" t="n">
        <f aca="false">SUM(AI63:AQ63)</f>
        <v>1</v>
      </c>
      <c r="AI63" s="5" t="n">
        <v>0</v>
      </c>
      <c r="AJ63" s="5" t="n">
        <v>0</v>
      </c>
      <c r="AK63" s="5" t="n">
        <v>0</v>
      </c>
      <c r="AL63" s="5" t="n">
        <v>0.4</v>
      </c>
      <c r="AM63" s="5" t="n">
        <v>0.6</v>
      </c>
    </row>
    <row r="64" customFormat="false" ht="14.4" hidden="false" customHeight="false" outlineLevel="0" collapsed="false">
      <c r="A64" s="1" t="s">
        <v>151</v>
      </c>
      <c r="B64" s="2" t="s">
        <v>152</v>
      </c>
      <c r="C64" s="3" t="s">
        <v>134</v>
      </c>
      <c r="D64" s="4" t="s">
        <v>30</v>
      </c>
      <c r="E64" s="1" t="n">
        <f aca="false">I64+AH64+AA64</f>
        <v>7.05576923076923</v>
      </c>
      <c r="F64" s="3" t="n">
        <f aca="false">J64+AB64</f>
        <v>17.5</v>
      </c>
      <c r="G64" s="3" t="n">
        <f aca="false">E64*100/F64</f>
        <v>40.3186813186813</v>
      </c>
      <c r="H64" s="4" t="str">
        <f aca="false">IF(G64&gt;=90,"A+ (4.00)",IF(AND(G64&gt;=86,G64&lt;90),"A (4.00)",IF(AND(G64&gt;=82,G64&lt;86),"A- (3.67)",IF(AND(G64&gt;=78,G64&lt;82),"B+ (3.33)",IF(AND(G64&gt;=74,G64&lt;78),"B (3.00)",IF(AND(G64&gt;=70,G64&lt;74),"B- (2.67)",IF(AND(G64&gt;=66,G64&lt;70),"C+ (2.33)",IF(AND(G64&gt;=62,G64&lt;66),"C (2.00)",IF(AND(G64&gt;=58,G64&lt;62),"C- (1.67)",IF(AND(G64&gt;=54,G64&lt;58),"D+",IF(AND(G64&gt;=50,G64&lt;54),"D (1.00)",IF(AND(G64&gt;=0,G64&lt;50),"F (0.00)","Invalid"))))))))))))</f>
        <v>F (0.00)</v>
      </c>
      <c r="I64" s="1" t="n">
        <f aca="false">M64+Q64</f>
        <v>2.43076923076923</v>
      </c>
      <c r="J64" s="3" t="n">
        <f aca="false">N64+R64</f>
        <v>5</v>
      </c>
      <c r="K64" s="3" t="n">
        <v>2.8</v>
      </c>
      <c r="L64" s="3" t="n">
        <v>13</v>
      </c>
      <c r="M64" s="3" t="n">
        <f aca="false">(IF(K64="A",0,K64)*N64/L64)</f>
        <v>0.430769230769231</v>
      </c>
      <c r="N64" s="3" t="n">
        <v>2</v>
      </c>
      <c r="O64" s="3" t="n">
        <v>6</v>
      </c>
      <c r="P64" s="3" t="n">
        <v>9</v>
      </c>
      <c r="Q64" s="3" t="n">
        <f aca="false">IF( ISNUMBER(O64),O64*R64/P64,0)</f>
        <v>2</v>
      </c>
      <c r="R64" s="3" t="n">
        <v>3</v>
      </c>
      <c r="AA64" s="1" t="n">
        <f aca="false">AE64</f>
        <v>4.125</v>
      </c>
      <c r="AB64" s="3" t="n">
        <f aca="false">AF64</f>
        <v>12.5</v>
      </c>
      <c r="AC64" s="3" t="n">
        <v>16.5</v>
      </c>
      <c r="AD64" s="3" t="n">
        <v>50</v>
      </c>
      <c r="AE64" s="3" t="n">
        <f aca="false">IF( ISNUMBER(AC64),AC64*AF64/AD64,0)</f>
        <v>4.125</v>
      </c>
      <c r="AF64" s="3" t="n">
        <v>12.5</v>
      </c>
      <c r="AH64" s="5" t="n">
        <f aca="false">SUM(AI64:AQ64)</f>
        <v>0.5</v>
      </c>
      <c r="AI64" s="5" t="n">
        <v>0</v>
      </c>
      <c r="AJ64" s="5" t="n">
        <v>0.5</v>
      </c>
      <c r="AK64" s="5" t="n">
        <v>0</v>
      </c>
      <c r="AL64" s="5" t="n">
        <v>0</v>
      </c>
      <c r="AM64" s="5" t="n">
        <v>0</v>
      </c>
    </row>
    <row r="65" customFormat="false" ht="14.4" hidden="false" customHeight="false" outlineLevel="0" collapsed="false">
      <c r="A65" s="1" t="s">
        <v>153</v>
      </c>
      <c r="B65" s="2" t="s">
        <v>154</v>
      </c>
      <c r="C65" s="3" t="s">
        <v>134</v>
      </c>
      <c r="D65" s="4" t="s">
        <v>30</v>
      </c>
      <c r="E65" s="1" t="n">
        <f aca="false">I65+AH65+AA65</f>
        <v>6.79807692307692</v>
      </c>
      <c r="F65" s="3" t="n">
        <f aca="false">J65+AB65</f>
        <v>17.5</v>
      </c>
      <c r="G65" s="3" t="n">
        <f aca="false">E65*100/F65</f>
        <v>38.8461538461538</v>
      </c>
      <c r="H65" s="4" t="str">
        <f aca="false">IF(G65&gt;=90,"A+ (4.00)",IF(AND(G65&gt;=86,G65&lt;90),"A (4.00)",IF(AND(G65&gt;=82,G65&lt;86),"A- (3.67)",IF(AND(G65&gt;=78,G65&lt;82),"B+ (3.33)",IF(AND(G65&gt;=74,G65&lt;78),"B (3.00)",IF(AND(G65&gt;=70,G65&lt;74),"B- (2.67)",IF(AND(G65&gt;=66,G65&lt;70),"C+ (2.33)",IF(AND(G65&gt;=62,G65&lt;66),"C (2.00)",IF(AND(G65&gt;=58,G65&lt;62),"C- (1.67)",IF(AND(G65&gt;=54,G65&lt;58),"D+",IF(AND(G65&gt;=50,G65&lt;54),"D (1.00)",IF(AND(G65&gt;=0,G65&lt;50),"F (0.00)","Invalid"))))))))))))</f>
        <v>F (0.00)</v>
      </c>
      <c r="I65" s="1" t="n">
        <f aca="false">M65+Q65</f>
        <v>2.72307692307692</v>
      </c>
      <c r="J65" s="3" t="n">
        <f aca="false">N65+R65</f>
        <v>5</v>
      </c>
      <c r="K65" s="3" t="n">
        <v>4.7</v>
      </c>
      <c r="L65" s="3" t="n">
        <v>13</v>
      </c>
      <c r="M65" s="3" t="n">
        <f aca="false">(IF(K65="A",0,K65)*N65/L65)</f>
        <v>0.723076923076923</v>
      </c>
      <c r="N65" s="3" t="n">
        <v>2</v>
      </c>
      <c r="O65" s="3" t="n">
        <v>6</v>
      </c>
      <c r="P65" s="3" t="n">
        <v>9</v>
      </c>
      <c r="Q65" s="3" t="n">
        <f aca="false">IF( ISNUMBER(O65),O65*R65/P65,0)</f>
        <v>2</v>
      </c>
      <c r="R65" s="3" t="n">
        <v>3</v>
      </c>
      <c r="AA65" s="1" t="n">
        <f aca="false">AE65</f>
        <v>3.375</v>
      </c>
      <c r="AB65" s="3" t="n">
        <f aca="false">AF65</f>
        <v>12.5</v>
      </c>
      <c r="AC65" s="3" t="n">
        <v>13.5</v>
      </c>
      <c r="AD65" s="3" t="n">
        <v>50</v>
      </c>
      <c r="AE65" s="3" t="n">
        <f aca="false">IF( ISNUMBER(AC65),AC65*AF65/AD65,0)</f>
        <v>3.375</v>
      </c>
      <c r="AF65" s="3" t="n">
        <v>12.5</v>
      </c>
      <c r="AH65" s="5" t="n">
        <f aca="false">SUM(AI65:AQ65)</f>
        <v>0.7</v>
      </c>
      <c r="AI65" s="5" t="n">
        <v>0</v>
      </c>
      <c r="AJ65" s="5" t="n">
        <v>0.7</v>
      </c>
      <c r="AK65" s="5" t="n">
        <v>0</v>
      </c>
      <c r="AL65" s="5" t="n">
        <v>0</v>
      </c>
      <c r="AM65" s="5" t="n">
        <v>0</v>
      </c>
    </row>
    <row r="66" customFormat="false" ht="14.4" hidden="false" customHeight="false" outlineLevel="0" collapsed="false">
      <c r="A66" s="1" t="s">
        <v>155</v>
      </c>
      <c r="B66" s="2" t="s">
        <v>156</v>
      </c>
      <c r="C66" s="3" t="s">
        <v>134</v>
      </c>
      <c r="D66" s="4" t="s">
        <v>30</v>
      </c>
      <c r="E66" s="1" t="n">
        <f aca="false">I66+AH66+AA66</f>
        <v>6.33333333333333</v>
      </c>
      <c r="F66" s="3" t="n">
        <f aca="false">J66+AB66</f>
        <v>17.5</v>
      </c>
      <c r="G66" s="3" t="n">
        <f aca="false">E66*100/F66</f>
        <v>36.1904761904762</v>
      </c>
      <c r="H66" s="4" t="str">
        <f aca="false">IF(G66&gt;=90,"A+ (4.00)",IF(AND(G66&gt;=86,G66&lt;90),"A (4.00)",IF(AND(G66&gt;=82,G66&lt;86),"A- (3.67)",IF(AND(G66&gt;=78,G66&lt;82),"B+ (3.33)",IF(AND(G66&gt;=74,G66&lt;78),"B (3.00)",IF(AND(G66&gt;=70,G66&lt;74),"B- (2.67)",IF(AND(G66&gt;=66,G66&lt;70),"C+ (2.33)",IF(AND(G66&gt;=62,G66&lt;66),"C (2.00)",IF(AND(G66&gt;=58,G66&lt;62),"C- (1.67)",IF(AND(G66&gt;=54,G66&lt;58),"D+",IF(AND(G66&gt;=50,G66&lt;54),"D (1.00)",IF(AND(G66&gt;=0,G66&lt;50),"F (0.00)","Invalid"))))))))))))</f>
        <v>F (0.00)</v>
      </c>
      <c r="I66" s="1" t="n">
        <f aca="false">M66+Q66</f>
        <v>2.33333333333333</v>
      </c>
      <c r="J66" s="3" t="n">
        <f aca="false">N66+R66</f>
        <v>5</v>
      </c>
      <c r="K66" s="3" t="s">
        <v>31</v>
      </c>
      <c r="L66" s="3" t="n">
        <v>13</v>
      </c>
      <c r="M66" s="3" t="n">
        <f aca="false">(IF(K66="A",0,K66)*N66/L66)</f>
        <v>0</v>
      </c>
      <c r="N66" s="3" t="n">
        <v>2</v>
      </c>
      <c r="O66" s="3" t="n">
        <v>7</v>
      </c>
      <c r="P66" s="3" t="n">
        <v>9</v>
      </c>
      <c r="Q66" s="3" t="n">
        <f aca="false">IF( ISNUMBER(O66),O66*R66/P66,0)</f>
        <v>2.33333333333333</v>
      </c>
      <c r="R66" s="3" t="n">
        <v>3</v>
      </c>
      <c r="AA66" s="1" t="n">
        <f aca="false">AE66</f>
        <v>4</v>
      </c>
      <c r="AB66" s="3" t="n">
        <f aca="false">AF66</f>
        <v>12.5</v>
      </c>
      <c r="AC66" s="3" t="n">
        <v>16</v>
      </c>
      <c r="AD66" s="3" t="n">
        <v>50</v>
      </c>
      <c r="AE66" s="3" t="n">
        <f aca="false">IF( ISNUMBER(AC66),AC66*AF66/AD66,0)</f>
        <v>4</v>
      </c>
      <c r="AF66" s="3" t="n">
        <v>12.5</v>
      </c>
      <c r="AH66" s="5" t="n">
        <f aca="false">SUM(AI66:AQ66)</f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 customFormat="false" ht="14.4" hidden="false" customHeight="false" outlineLevel="0" collapsed="false">
      <c r="A67" s="1" t="s">
        <v>157</v>
      </c>
      <c r="B67" s="2" t="s">
        <v>158</v>
      </c>
      <c r="C67" s="3" t="s">
        <v>134</v>
      </c>
      <c r="D67" s="4" t="s">
        <v>30</v>
      </c>
      <c r="E67" s="1" t="n">
        <f aca="false">I67+AH67+AA67</f>
        <v>8.68269230769231</v>
      </c>
      <c r="F67" s="3" t="n">
        <f aca="false">J67+AB67</f>
        <v>17.5</v>
      </c>
      <c r="G67" s="3" t="n">
        <f aca="false">E67*100/F67</f>
        <v>49.6153846153846</v>
      </c>
      <c r="H67" s="4" t="str">
        <f aca="false">IF(G67&gt;=90,"A+ (4.00)",IF(AND(G67&gt;=86,G67&lt;90),"A (4.00)",IF(AND(G67&gt;=82,G67&lt;86),"A- (3.67)",IF(AND(G67&gt;=78,G67&lt;82),"B+ (3.33)",IF(AND(G67&gt;=74,G67&lt;78),"B (3.00)",IF(AND(G67&gt;=70,G67&lt;74),"B- (2.67)",IF(AND(G67&gt;=66,G67&lt;70),"C+ (2.33)",IF(AND(G67&gt;=62,G67&lt;66),"C (2.00)",IF(AND(G67&gt;=58,G67&lt;62),"C- (1.67)",IF(AND(G67&gt;=54,G67&lt;58),"D+",IF(AND(G67&gt;=50,G67&lt;54),"D (1.00)",IF(AND(G67&gt;=0,G67&lt;50),"F (0.00)","Invalid"))))))))))))</f>
        <v>F (0.00)</v>
      </c>
      <c r="I67" s="1" t="n">
        <f aca="false">M67+Q67</f>
        <v>3.30769230769231</v>
      </c>
      <c r="J67" s="3" t="n">
        <f aca="false">N67+R67</f>
        <v>5</v>
      </c>
      <c r="K67" s="3" t="n">
        <v>2</v>
      </c>
      <c r="L67" s="3" t="n">
        <v>13</v>
      </c>
      <c r="M67" s="3" t="n">
        <f aca="false">(IF(K67="A",0,K67)*N67/L67)</f>
        <v>0.307692307692308</v>
      </c>
      <c r="N67" s="3" t="n">
        <v>2</v>
      </c>
      <c r="O67" s="3" t="n">
        <v>9</v>
      </c>
      <c r="P67" s="3" t="n">
        <v>9</v>
      </c>
      <c r="Q67" s="3" t="n">
        <f aca="false">IF( ISNUMBER(O67),O67*R67/P67,0)</f>
        <v>3</v>
      </c>
      <c r="R67" s="3" t="n">
        <v>3</v>
      </c>
      <c r="AA67" s="1" t="n">
        <f aca="false">AE67</f>
        <v>3.875</v>
      </c>
      <c r="AB67" s="3" t="n">
        <f aca="false">AF67</f>
        <v>12.5</v>
      </c>
      <c r="AC67" s="3" t="n">
        <v>15.5</v>
      </c>
      <c r="AD67" s="3" t="n">
        <v>50</v>
      </c>
      <c r="AE67" s="3" t="n">
        <f aca="false">IF( ISNUMBER(AC67),AC67*AF67/AD67,0)</f>
        <v>3.875</v>
      </c>
      <c r="AF67" s="3" t="n">
        <v>12.5</v>
      </c>
      <c r="AH67" s="5" t="n">
        <f aca="false">SUM(AI67:AQ67)</f>
        <v>1.5</v>
      </c>
      <c r="AI67" s="5" t="n">
        <v>0.8</v>
      </c>
      <c r="AJ67" s="5" t="n">
        <v>0</v>
      </c>
      <c r="AK67" s="5" t="n">
        <v>0</v>
      </c>
      <c r="AL67" s="5" t="n">
        <v>0.7</v>
      </c>
      <c r="AM67" s="5" t="n">
        <v>0</v>
      </c>
    </row>
    <row r="68" customFormat="false" ht="14.4" hidden="false" customHeight="false" outlineLevel="0" collapsed="false">
      <c r="A68" s="1" t="s">
        <v>159</v>
      </c>
      <c r="B68" s="2" t="s">
        <v>160</v>
      </c>
      <c r="C68" s="3" t="s">
        <v>134</v>
      </c>
      <c r="D68" s="4" t="s">
        <v>30</v>
      </c>
      <c r="E68" s="1" t="n">
        <f aca="false">I68+AH68+AA68</f>
        <v>7.14935897435897</v>
      </c>
      <c r="F68" s="3" t="n">
        <f aca="false">J68+AB68</f>
        <v>17.5</v>
      </c>
      <c r="G68" s="3" t="n">
        <f aca="false">E68*100/F68</f>
        <v>40.8534798534799</v>
      </c>
      <c r="H68" s="4" t="str">
        <f aca="false">IF(G68&gt;=90,"A+ (4.00)",IF(AND(G68&gt;=86,G68&lt;90),"A (4.00)",IF(AND(G68&gt;=82,G68&lt;86),"A- (3.67)",IF(AND(G68&gt;=78,G68&lt;82),"B+ (3.33)",IF(AND(G68&gt;=74,G68&lt;78),"B (3.00)",IF(AND(G68&gt;=70,G68&lt;74),"B- (2.67)",IF(AND(G68&gt;=66,G68&lt;70),"C+ (2.33)",IF(AND(G68&gt;=62,G68&lt;66),"C (2.00)",IF(AND(G68&gt;=58,G68&lt;62),"C- (1.67)",IF(AND(G68&gt;=54,G68&lt;58),"D+",IF(AND(G68&gt;=50,G68&lt;54),"D (1.00)",IF(AND(G68&gt;=0,G68&lt;50),"F (0.00)","Invalid"))))))))))))</f>
        <v>F (0.00)</v>
      </c>
      <c r="I68" s="1" t="n">
        <f aca="false">M68+Q68</f>
        <v>3.77435897435897</v>
      </c>
      <c r="J68" s="3" t="n">
        <f aca="false">N68+R68</f>
        <v>5</v>
      </c>
      <c r="K68" s="3" t="n">
        <v>7.2</v>
      </c>
      <c r="L68" s="3" t="n">
        <v>13</v>
      </c>
      <c r="M68" s="3" t="n">
        <f aca="false">(IF(K68="A",0,K68)*N68/L68)</f>
        <v>1.10769230769231</v>
      </c>
      <c r="N68" s="3" t="n">
        <v>2</v>
      </c>
      <c r="O68" s="3" t="n">
        <v>8</v>
      </c>
      <c r="P68" s="3" t="n">
        <v>9</v>
      </c>
      <c r="Q68" s="3" t="n">
        <f aca="false">IF( ISNUMBER(O68),O68*R68/P68,0)</f>
        <v>2.66666666666667</v>
      </c>
      <c r="R68" s="3" t="n">
        <v>3</v>
      </c>
      <c r="AA68" s="1" t="n">
        <f aca="false">AE68</f>
        <v>3.375</v>
      </c>
      <c r="AB68" s="3" t="n">
        <f aca="false">AF68</f>
        <v>12.5</v>
      </c>
      <c r="AC68" s="3" t="n">
        <v>13.5</v>
      </c>
      <c r="AD68" s="3" t="n">
        <v>50</v>
      </c>
      <c r="AE68" s="3" t="n">
        <f aca="false">IF( ISNUMBER(AC68),AC68*AF68/AD68,0)</f>
        <v>3.375</v>
      </c>
      <c r="AF68" s="3" t="n">
        <v>12.5</v>
      </c>
      <c r="AH68" s="5" t="n">
        <f aca="false">SUM(AI68:AQ68)</f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 customFormat="false" ht="14.4" hidden="false" customHeight="false" outlineLevel="0" collapsed="false">
      <c r="A69" s="1" t="s">
        <v>161</v>
      </c>
      <c r="B69" s="2" t="s">
        <v>162</v>
      </c>
      <c r="C69" s="3" t="s">
        <v>134</v>
      </c>
      <c r="D69" s="4" t="s">
        <v>30</v>
      </c>
      <c r="E69" s="1" t="n">
        <f aca="false">I69+AH69+AA69</f>
        <v>8.46923076923077</v>
      </c>
      <c r="F69" s="3" t="n">
        <f aca="false">J69+AB69</f>
        <v>17.5</v>
      </c>
      <c r="G69" s="3" t="n">
        <f aca="false">E69*100/F69</f>
        <v>48.3956043956044</v>
      </c>
      <c r="H69" s="4" t="str">
        <f aca="false">IF(G69&gt;=90,"A+ (4.00)",IF(AND(G69&gt;=86,G69&lt;90),"A (4.00)",IF(AND(G69&gt;=82,G69&lt;86),"A- (3.67)",IF(AND(G69&gt;=78,G69&lt;82),"B+ (3.33)",IF(AND(G69&gt;=74,G69&lt;78),"B (3.00)",IF(AND(G69&gt;=70,G69&lt;74),"B- (2.67)",IF(AND(G69&gt;=66,G69&lt;70),"C+ (2.33)",IF(AND(G69&gt;=62,G69&lt;66),"C (2.00)",IF(AND(G69&gt;=58,G69&lt;62),"C- (1.67)",IF(AND(G69&gt;=54,G69&lt;58),"D+",IF(AND(G69&gt;=50,G69&lt;54),"D (1.00)",IF(AND(G69&gt;=0,G69&lt;50),"F (0.00)","Invalid"))))))))))))</f>
        <v>F (0.00)</v>
      </c>
      <c r="I69" s="1" t="n">
        <f aca="false">M69+Q69</f>
        <v>3.96923076923077</v>
      </c>
      <c r="J69" s="3" t="n">
        <f aca="false">N69+R69</f>
        <v>5</v>
      </c>
      <c r="K69" s="3" t="n">
        <v>6.3</v>
      </c>
      <c r="L69" s="3" t="n">
        <v>13</v>
      </c>
      <c r="M69" s="3" t="n">
        <f aca="false">(IF(K69="A",0,K69)*N69/L69)</f>
        <v>0.969230769230769</v>
      </c>
      <c r="N69" s="3" t="n">
        <v>2</v>
      </c>
      <c r="O69" s="3" t="n">
        <v>9</v>
      </c>
      <c r="P69" s="3" t="n">
        <v>9</v>
      </c>
      <c r="Q69" s="3" t="n">
        <f aca="false">IF( ISNUMBER(O69),O69*R69/P69,0)</f>
        <v>3</v>
      </c>
      <c r="R69" s="3" t="n">
        <v>3</v>
      </c>
      <c r="AA69" s="1" t="n">
        <f aca="false">AE69</f>
        <v>4.5</v>
      </c>
      <c r="AB69" s="3" t="n">
        <f aca="false">AF69</f>
        <v>12.5</v>
      </c>
      <c r="AC69" s="3" t="n">
        <v>18</v>
      </c>
      <c r="AD69" s="3" t="n">
        <v>50</v>
      </c>
      <c r="AE69" s="3" t="n">
        <f aca="false">IF( ISNUMBER(AC69),AC69*AF69/AD69,0)</f>
        <v>4.5</v>
      </c>
      <c r="AF69" s="3" t="n">
        <v>12.5</v>
      </c>
      <c r="AH69" s="5" t="n">
        <f aca="false">SUM(AI69:AQ69)</f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 customFormat="false" ht="14.4" hidden="false" customHeight="false" outlineLevel="0" collapsed="false">
      <c r="A70" s="1" t="s">
        <v>163</v>
      </c>
      <c r="B70" s="2" t="s">
        <v>164</v>
      </c>
      <c r="C70" s="3" t="s">
        <v>134</v>
      </c>
      <c r="D70" s="4" t="s">
        <v>30</v>
      </c>
      <c r="E70" s="1" t="n">
        <f aca="false">I70+AH70+AA70</f>
        <v>3.65192307692308</v>
      </c>
      <c r="F70" s="3" t="n">
        <f aca="false">J70+AB70</f>
        <v>17.5</v>
      </c>
      <c r="G70" s="3" t="n">
        <f aca="false">E70*100/F70</f>
        <v>20.8681318681319</v>
      </c>
      <c r="H70" s="4" t="str">
        <f aca="false">IF(G70&gt;=90,"A+ (4.00)",IF(AND(G70&gt;=86,G70&lt;90),"A (4.00)",IF(AND(G70&gt;=82,G70&lt;86),"A- (3.67)",IF(AND(G70&gt;=78,G70&lt;82),"B+ (3.33)",IF(AND(G70&gt;=74,G70&lt;78),"B (3.00)",IF(AND(G70&gt;=70,G70&lt;74),"B- (2.67)",IF(AND(G70&gt;=66,G70&lt;70),"C+ (2.33)",IF(AND(G70&gt;=62,G70&lt;66),"C (2.00)",IF(AND(G70&gt;=58,G70&lt;62),"C- (1.67)",IF(AND(G70&gt;=54,G70&lt;58),"D+",IF(AND(G70&gt;=50,G70&lt;54),"D (1.00)",IF(AND(G70&gt;=0,G70&lt;50),"F (0.00)","Invalid"))))))))))))</f>
        <v>F (0.00)</v>
      </c>
      <c r="I70" s="1" t="n">
        <f aca="false">M70+Q70</f>
        <v>0.276923076923077</v>
      </c>
      <c r="J70" s="3" t="n">
        <f aca="false">N70+R70</f>
        <v>5</v>
      </c>
      <c r="K70" s="3" t="n">
        <v>1.8</v>
      </c>
      <c r="L70" s="3" t="n">
        <v>13</v>
      </c>
      <c r="M70" s="3" t="n">
        <f aca="false">(IF(K70="A",0,K70)*N70/L70)</f>
        <v>0.276923076923077</v>
      </c>
      <c r="N70" s="3" t="n">
        <v>2</v>
      </c>
      <c r="O70" s="3" t="s">
        <v>31</v>
      </c>
      <c r="P70" s="3" t="n">
        <v>9</v>
      </c>
      <c r="Q70" s="3" t="n">
        <f aca="false">IF( ISNUMBER(O70),O70*R70/P70,0)</f>
        <v>0</v>
      </c>
      <c r="R70" s="3" t="n">
        <v>3</v>
      </c>
      <c r="AA70" s="1" t="n">
        <f aca="false">AE70</f>
        <v>3.375</v>
      </c>
      <c r="AB70" s="3" t="n">
        <f aca="false">AF70</f>
        <v>12.5</v>
      </c>
      <c r="AC70" s="3" t="n">
        <v>13.5</v>
      </c>
      <c r="AD70" s="3" t="n">
        <v>50</v>
      </c>
      <c r="AE70" s="3" t="n">
        <f aca="false">IF( ISNUMBER(AC70),AC70*AF70/AD70,0)</f>
        <v>3.375</v>
      </c>
      <c r="AF70" s="3" t="n">
        <v>12.5</v>
      </c>
      <c r="AH70" s="5" t="n">
        <f aca="false">SUM(AI70:AQ70)</f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 customFormat="false" ht="14.4" hidden="false" customHeight="false" outlineLevel="0" collapsed="false">
      <c r="A71" s="1" t="s">
        <v>165</v>
      </c>
      <c r="B71" s="2" t="s">
        <v>166</v>
      </c>
      <c r="C71" s="3" t="s">
        <v>134</v>
      </c>
      <c r="D71" s="4" t="s">
        <v>30</v>
      </c>
      <c r="E71" s="1" t="n">
        <f aca="false">I71+AH71+AA71</f>
        <v>3.88974358974359</v>
      </c>
      <c r="F71" s="3" t="n">
        <f aca="false">J71+AB71</f>
        <v>17.5</v>
      </c>
      <c r="G71" s="3" t="n">
        <f aca="false">E71*100/F71</f>
        <v>22.2271062271062</v>
      </c>
      <c r="H71" s="4" t="str">
        <f aca="false">IF(G71&gt;=90,"A+ (4.00)",IF(AND(G71&gt;=86,G71&lt;90),"A (4.00)",IF(AND(G71&gt;=82,G71&lt;86),"A- (3.67)",IF(AND(G71&gt;=78,G71&lt;82),"B+ (3.33)",IF(AND(G71&gt;=74,G71&lt;78),"B (3.00)",IF(AND(G71&gt;=70,G71&lt;74),"B- (2.67)",IF(AND(G71&gt;=66,G71&lt;70),"C+ (2.33)",IF(AND(G71&gt;=62,G71&lt;66),"C (2.00)",IF(AND(G71&gt;=58,G71&lt;62),"C- (1.67)",IF(AND(G71&gt;=54,G71&lt;58),"D+",IF(AND(G71&gt;=50,G71&lt;54),"D (1.00)",IF(AND(G71&gt;=0,G71&lt;50),"F (0.00)","Invalid"))))))))))))</f>
        <v>F (0.00)</v>
      </c>
      <c r="I71" s="1" t="n">
        <f aca="false">M71+Q71</f>
        <v>3.38974358974359</v>
      </c>
      <c r="J71" s="3" t="n">
        <f aca="false">N71+R71</f>
        <v>5</v>
      </c>
      <c r="K71" s="3" t="n">
        <v>4.7</v>
      </c>
      <c r="L71" s="3" t="n">
        <v>13</v>
      </c>
      <c r="M71" s="3" t="n">
        <f aca="false">(IF(K71="A",0,K71)*N71/L71)</f>
        <v>0.723076923076923</v>
      </c>
      <c r="N71" s="3" t="n">
        <v>2</v>
      </c>
      <c r="O71" s="3" t="n">
        <v>8</v>
      </c>
      <c r="P71" s="3" t="n">
        <v>9</v>
      </c>
      <c r="Q71" s="3" t="n">
        <f aca="false">IF( ISNUMBER(O71),O71*R71/P71,0)</f>
        <v>2.66666666666667</v>
      </c>
      <c r="R71" s="3" t="n">
        <v>3</v>
      </c>
      <c r="AA71" s="1" t="n">
        <f aca="false">AE71</f>
        <v>0</v>
      </c>
      <c r="AB71" s="3" t="n">
        <f aca="false">AF71</f>
        <v>12.5</v>
      </c>
      <c r="AC71" s="3" t="s">
        <v>31</v>
      </c>
      <c r="AD71" s="3" t="n">
        <v>50</v>
      </c>
      <c r="AE71" s="3" t="n">
        <f aca="false">IF( ISNUMBER(AC71),AC71*AF71/AD71,0)</f>
        <v>0</v>
      </c>
      <c r="AF71" s="3" t="n">
        <v>12.5</v>
      </c>
      <c r="AH71" s="5" t="n">
        <f aca="false">SUM(AI71:AQ71)</f>
        <v>0.5</v>
      </c>
      <c r="AI71" s="5" t="n">
        <v>0.2</v>
      </c>
      <c r="AJ71" s="5" t="n">
        <v>0.3</v>
      </c>
      <c r="AK71" s="5" t="n">
        <v>0</v>
      </c>
      <c r="AL71" s="5" t="n">
        <v>0</v>
      </c>
      <c r="AM71" s="5" t="n">
        <v>0</v>
      </c>
    </row>
    <row r="72" customFormat="false" ht="14.4" hidden="false" customHeight="false" outlineLevel="0" collapsed="false">
      <c r="A72" s="1" t="s">
        <v>167</v>
      </c>
      <c r="B72" s="2" t="s">
        <v>168</v>
      </c>
      <c r="C72" s="3" t="s">
        <v>134</v>
      </c>
      <c r="D72" s="4" t="s">
        <v>30</v>
      </c>
      <c r="E72" s="1" t="n">
        <f aca="false">I72+AH72+AA72</f>
        <v>9.98076923076923</v>
      </c>
      <c r="F72" s="3" t="n">
        <f aca="false">J72+AB72</f>
        <v>17.5</v>
      </c>
      <c r="G72" s="3" t="n">
        <f aca="false">E72*100/F72</f>
        <v>57.032967032967</v>
      </c>
      <c r="H72" s="4" t="str">
        <f aca="false">IF(G72&gt;=90,"A+ (4.00)",IF(AND(G72&gt;=86,G72&lt;90),"A (4.00)",IF(AND(G72&gt;=82,G72&lt;86),"A- (3.67)",IF(AND(G72&gt;=78,G72&lt;82),"B+ (3.33)",IF(AND(G72&gt;=74,G72&lt;78),"B (3.00)",IF(AND(G72&gt;=70,G72&lt;74),"B- (2.67)",IF(AND(G72&gt;=66,G72&lt;70),"C+ (2.33)",IF(AND(G72&gt;=62,G72&lt;66),"C (2.00)",IF(AND(G72&gt;=58,G72&lt;62),"C- (1.67)",IF(AND(G72&gt;=54,G72&lt;58),"D+",IF(AND(G72&gt;=50,G72&lt;54),"D (1.00)",IF(AND(G72&gt;=0,G72&lt;50),"F (0.00)","Invalid"))))))))))))</f>
        <v>D+</v>
      </c>
      <c r="I72" s="1" t="n">
        <f aca="false">M72+Q72</f>
        <v>3.23076923076923</v>
      </c>
      <c r="J72" s="3" t="n">
        <f aca="false">N72+R72</f>
        <v>5</v>
      </c>
      <c r="K72" s="3" t="n">
        <v>8</v>
      </c>
      <c r="L72" s="3" t="n">
        <v>13</v>
      </c>
      <c r="M72" s="3" t="n">
        <f aca="false">(IF(K72="A",0,K72)*N72/L72)</f>
        <v>1.23076923076923</v>
      </c>
      <c r="N72" s="3" t="n">
        <v>2</v>
      </c>
      <c r="O72" s="3" t="n">
        <v>6</v>
      </c>
      <c r="P72" s="3" t="n">
        <v>9</v>
      </c>
      <c r="Q72" s="3" t="n">
        <f aca="false">IF( ISNUMBER(O72),O72*R72/P72,0)</f>
        <v>2</v>
      </c>
      <c r="R72" s="3" t="n">
        <v>3</v>
      </c>
      <c r="AA72" s="1" t="n">
        <f aca="false">AE72</f>
        <v>5.75</v>
      </c>
      <c r="AB72" s="3" t="n">
        <f aca="false">AF72</f>
        <v>12.5</v>
      </c>
      <c r="AC72" s="3" t="n">
        <v>23</v>
      </c>
      <c r="AD72" s="3" t="n">
        <v>50</v>
      </c>
      <c r="AE72" s="3" t="n">
        <f aca="false">IF( ISNUMBER(AC72),AC72*AF72/AD72,0)</f>
        <v>5.75</v>
      </c>
      <c r="AF72" s="3" t="n">
        <v>12.5</v>
      </c>
      <c r="AH72" s="5" t="n">
        <f aca="false">SUM(AI72:AQ72)</f>
        <v>1</v>
      </c>
      <c r="AI72" s="5" t="n">
        <v>0</v>
      </c>
      <c r="AJ72" s="5" t="n">
        <v>0.5</v>
      </c>
      <c r="AK72" s="5" t="n">
        <v>0</v>
      </c>
      <c r="AL72" s="5" t="n">
        <v>0</v>
      </c>
      <c r="AM72" s="23" t="n">
        <v>0.5</v>
      </c>
    </row>
    <row r="73" customFormat="false" ht="14.4" hidden="false" customHeight="false" outlineLevel="0" collapsed="false">
      <c r="A73" s="1" t="s">
        <v>169</v>
      </c>
      <c r="B73" s="2" t="s">
        <v>170</v>
      </c>
      <c r="C73" s="3" t="s">
        <v>134</v>
      </c>
      <c r="D73" s="4" t="s">
        <v>30</v>
      </c>
      <c r="E73" s="1" t="n">
        <f aca="false">I73+AH73+AA73</f>
        <v>5.09615384615385</v>
      </c>
      <c r="F73" s="3" t="n">
        <f aca="false">J73+AB73</f>
        <v>17.5</v>
      </c>
      <c r="G73" s="3" t="n">
        <f aca="false">E73*100/F73</f>
        <v>29.1208791208791</v>
      </c>
      <c r="H73" s="4" t="str">
        <f aca="false">IF(G73&gt;=90,"A+ (4.00)",IF(AND(G73&gt;=86,G73&lt;90),"A (4.00)",IF(AND(G73&gt;=82,G73&lt;86),"A- (3.67)",IF(AND(G73&gt;=78,G73&lt;82),"B+ (3.33)",IF(AND(G73&gt;=74,G73&lt;78),"B (3.00)",IF(AND(G73&gt;=70,G73&lt;74),"B- (2.67)",IF(AND(G73&gt;=66,G73&lt;70),"C+ (2.33)",IF(AND(G73&gt;=62,G73&lt;66),"C (2.00)",IF(AND(G73&gt;=58,G73&lt;62),"C- (1.67)",IF(AND(G73&gt;=54,G73&lt;58),"D+",IF(AND(G73&gt;=50,G73&lt;54),"D (1.00)",IF(AND(G73&gt;=0,G73&lt;50),"F (0.00)","Invalid"))))))))))))</f>
        <v>F (0.00)</v>
      </c>
      <c r="I73" s="1" t="n">
        <f aca="false">M73+Q73</f>
        <v>0.646153846153846</v>
      </c>
      <c r="J73" s="3" t="n">
        <f aca="false">N73+R73</f>
        <v>5</v>
      </c>
      <c r="K73" s="3" t="n">
        <v>4.2</v>
      </c>
      <c r="L73" s="3" t="n">
        <v>13</v>
      </c>
      <c r="M73" s="3" t="n">
        <f aca="false">(IF(K73="A",0,K73)*N73/L73)</f>
        <v>0.646153846153846</v>
      </c>
      <c r="N73" s="3" t="n">
        <v>2</v>
      </c>
      <c r="O73" s="3" t="s">
        <v>31</v>
      </c>
      <c r="P73" s="3" t="n">
        <v>9</v>
      </c>
      <c r="Q73" s="3" t="n">
        <f aca="false">IF( ISNUMBER(O73),O73*R73/P73,0)</f>
        <v>0</v>
      </c>
      <c r="R73" s="3" t="n">
        <v>3</v>
      </c>
      <c r="AA73" s="1" t="n">
        <f aca="false">AE73</f>
        <v>3.75</v>
      </c>
      <c r="AB73" s="3" t="n">
        <f aca="false">AF73</f>
        <v>12.5</v>
      </c>
      <c r="AC73" s="3" t="n">
        <v>15</v>
      </c>
      <c r="AD73" s="3" t="n">
        <v>50</v>
      </c>
      <c r="AE73" s="3" t="n">
        <f aca="false">IF( ISNUMBER(AC73),AC73*AF73/AD73,0)</f>
        <v>3.75</v>
      </c>
      <c r="AF73" s="3" t="n">
        <v>12.5</v>
      </c>
      <c r="AH73" s="5" t="n">
        <f aca="false">SUM(AI73:AQ73)</f>
        <v>0.7</v>
      </c>
      <c r="AI73" s="5" t="n">
        <v>0</v>
      </c>
      <c r="AJ73" s="5" t="n">
        <v>0.7</v>
      </c>
      <c r="AK73" s="5" t="n">
        <v>0</v>
      </c>
      <c r="AL73" s="5" t="n">
        <v>0</v>
      </c>
      <c r="AM73" s="23" t="n">
        <v>0</v>
      </c>
    </row>
    <row r="74" customFormat="false" ht="14.4" hidden="false" customHeight="false" outlineLevel="0" collapsed="false">
      <c r="A74" s="1" t="s">
        <v>171</v>
      </c>
      <c r="B74" s="2" t="s">
        <v>172</v>
      </c>
      <c r="C74" s="3" t="s">
        <v>134</v>
      </c>
      <c r="D74" s="4" t="s">
        <v>30</v>
      </c>
      <c r="E74" s="1" t="n">
        <f aca="false">I74+AH74+AA74</f>
        <v>5.29166666666667</v>
      </c>
      <c r="F74" s="3" t="n">
        <f aca="false">J74+AB74</f>
        <v>17.5</v>
      </c>
      <c r="G74" s="3" t="n">
        <f aca="false">E74*100/F74</f>
        <v>30.2380952380952</v>
      </c>
      <c r="H74" s="4" t="str">
        <f aca="false">IF(G74&gt;=90,"A+ (4.00)",IF(AND(G74&gt;=86,G74&lt;90),"A (4.00)",IF(AND(G74&gt;=82,G74&lt;86),"A- (3.67)",IF(AND(G74&gt;=78,G74&lt;82),"B+ (3.33)",IF(AND(G74&gt;=74,G74&lt;78),"B (3.00)",IF(AND(G74&gt;=70,G74&lt;74),"B- (2.67)",IF(AND(G74&gt;=66,G74&lt;70),"C+ (2.33)",IF(AND(G74&gt;=62,G74&lt;66),"C (2.00)",IF(AND(G74&gt;=58,G74&lt;62),"C- (1.67)",IF(AND(G74&gt;=54,G74&lt;58),"D+",IF(AND(G74&gt;=50,G74&lt;54),"D (1.00)",IF(AND(G74&gt;=0,G74&lt;50),"F (0.00)","Invalid"))))))))))))</f>
        <v>F (0.00)</v>
      </c>
      <c r="I74" s="1" t="n">
        <f aca="false">M74+Q74</f>
        <v>1.16666666666667</v>
      </c>
      <c r="J74" s="3" t="n">
        <f aca="false">N74+R74</f>
        <v>5</v>
      </c>
      <c r="K74" s="3" t="n">
        <v>0</v>
      </c>
      <c r="L74" s="3" t="n">
        <v>13</v>
      </c>
      <c r="M74" s="3" t="n">
        <f aca="false">(IF(K74="A",0,K74)*N74/L74)</f>
        <v>0</v>
      </c>
      <c r="N74" s="3" t="n">
        <v>2</v>
      </c>
      <c r="O74" s="3" t="n">
        <v>3.5</v>
      </c>
      <c r="P74" s="3" t="n">
        <v>9</v>
      </c>
      <c r="Q74" s="3" t="n">
        <f aca="false">IF( ISNUMBER(O74),O74*R74/P74,0)</f>
        <v>1.16666666666667</v>
      </c>
      <c r="R74" s="3" t="n">
        <v>3</v>
      </c>
      <c r="AA74" s="1" t="n">
        <f aca="false">AE74</f>
        <v>4.125</v>
      </c>
      <c r="AB74" s="3" t="n">
        <f aca="false">AF74</f>
        <v>12.5</v>
      </c>
      <c r="AC74" s="3" t="n">
        <v>16.5</v>
      </c>
      <c r="AD74" s="3" t="n">
        <v>50</v>
      </c>
      <c r="AE74" s="3" t="n">
        <f aca="false">IF( ISNUMBER(AC74),AC74*AF74/AD74,0)</f>
        <v>4.125</v>
      </c>
      <c r="AF74" s="3" t="n">
        <v>12.5</v>
      </c>
      <c r="AH74" s="5" t="n">
        <f aca="false">SUM(AI74:AQ74)</f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23" t="n">
        <v>0</v>
      </c>
    </row>
    <row r="75" customFormat="false" ht="14.4" hidden="false" customHeight="false" outlineLevel="0" collapsed="false">
      <c r="A75" s="1" t="s">
        <v>173</v>
      </c>
      <c r="B75" s="2" t="s">
        <v>174</v>
      </c>
      <c r="C75" s="3" t="s">
        <v>134</v>
      </c>
      <c r="D75" s="4" t="s">
        <v>30</v>
      </c>
      <c r="E75" s="1" t="n">
        <f aca="false">I75+AH75+AA75</f>
        <v>6.68910256410256</v>
      </c>
      <c r="F75" s="3" t="n">
        <f aca="false">J75+AB75</f>
        <v>17.5</v>
      </c>
      <c r="G75" s="3" t="n">
        <f aca="false">E75*100/F75</f>
        <v>38.2234432234432</v>
      </c>
      <c r="H75" s="4" t="str">
        <f aca="false">IF(G75&gt;=90,"A+ (4.00)",IF(AND(G75&gt;=86,G75&lt;90),"A (4.00)",IF(AND(G75&gt;=82,G75&lt;86),"A- (3.67)",IF(AND(G75&gt;=78,G75&lt;82),"B+ (3.33)",IF(AND(G75&gt;=74,G75&lt;78),"B (3.00)",IF(AND(G75&gt;=70,G75&lt;74),"B- (2.67)",IF(AND(G75&gt;=66,G75&lt;70),"C+ (2.33)",IF(AND(G75&gt;=62,G75&lt;66),"C (2.00)",IF(AND(G75&gt;=58,G75&lt;62),"C- (1.67)",IF(AND(G75&gt;=54,G75&lt;58),"D+",IF(AND(G75&gt;=50,G75&lt;54),"D (1.00)",IF(AND(G75&gt;=0,G75&lt;50),"F (0.00)","Invalid"))))))))))))</f>
        <v>F (0.00)</v>
      </c>
      <c r="I75" s="1" t="n">
        <f aca="false">M75+Q75</f>
        <v>2.56410256410256</v>
      </c>
      <c r="J75" s="3" t="n">
        <f aca="false">N75+R75</f>
        <v>5</v>
      </c>
      <c r="K75" s="3" t="n">
        <v>1.5</v>
      </c>
      <c r="L75" s="3" t="n">
        <v>13</v>
      </c>
      <c r="M75" s="3" t="n">
        <f aca="false">(IF(K75="A",0,K75)*N75/L75)</f>
        <v>0.230769230769231</v>
      </c>
      <c r="N75" s="3" t="n">
        <v>2</v>
      </c>
      <c r="O75" s="3" t="n">
        <v>7</v>
      </c>
      <c r="P75" s="3" t="n">
        <v>9</v>
      </c>
      <c r="Q75" s="3" t="n">
        <f aca="false">IF( ISNUMBER(O75),O75*R75/P75,0)</f>
        <v>2.33333333333333</v>
      </c>
      <c r="R75" s="3" t="n">
        <v>3</v>
      </c>
      <c r="AA75" s="1" t="n">
        <f aca="false">AE75</f>
        <v>4.125</v>
      </c>
      <c r="AB75" s="3" t="n">
        <f aca="false">AF75</f>
        <v>12.5</v>
      </c>
      <c r="AC75" s="3" t="n">
        <v>16.5</v>
      </c>
      <c r="AD75" s="3" t="n">
        <v>50</v>
      </c>
      <c r="AE75" s="3" t="n">
        <f aca="false">IF( ISNUMBER(AC75),AC75*AF75/AD75,0)</f>
        <v>4.125</v>
      </c>
      <c r="AF75" s="3" t="n">
        <v>12.5</v>
      </c>
      <c r="AH75" s="5" t="n">
        <f aca="false">SUM(AI75:AQ75)</f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23" t="n">
        <v>0</v>
      </c>
    </row>
    <row r="76" customFormat="false" ht="14.4" hidden="false" customHeight="false" outlineLevel="0" collapsed="false">
      <c r="A76" s="1" t="s">
        <v>175</v>
      </c>
      <c r="B76" s="2" t="s">
        <v>176</v>
      </c>
      <c r="C76" s="3" t="s">
        <v>134</v>
      </c>
      <c r="D76" s="4" t="s">
        <v>30</v>
      </c>
      <c r="E76" s="1" t="n">
        <f aca="false">I76+AH76+AA76</f>
        <v>9.09871794871795</v>
      </c>
      <c r="F76" s="3" t="n">
        <f aca="false">J76+AB76</f>
        <v>17.5</v>
      </c>
      <c r="G76" s="3" t="n">
        <f aca="false">E76*100/F76</f>
        <v>51.992673992674</v>
      </c>
      <c r="H76" s="4" t="str">
        <f aca="false">IF(G76&gt;=90,"A+ (4.00)",IF(AND(G76&gt;=86,G76&lt;90),"A (4.00)",IF(AND(G76&gt;=82,G76&lt;86),"A- (3.67)",IF(AND(G76&gt;=78,G76&lt;82),"B+ (3.33)",IF(AND(G76&gt;=74,G76&lt;78),"B (3.00)",IF(AND(G76&gt;=70,G76&lt;74),"B- (2.67)",IF(AND(G76&gt;=66,G76&lt;70),"C+ (2.33)",IF(AND(G76&gt;=62,G76&lt;66),"C (2.00)",IF(AND(G76&gt;=58,G76&lt;62),"C- (1.67)",IF(AND(G76&gt;=54,G76&lt;58),"D+",IF(AND(G76&gt;=50,G76&lt;54),"D (1.00)",IF(AND(G76&gt;=0,G76&lt;50),"F (0.00)","Invalid"))))))))))))</f>
        <v>D (1.00)</v>
      </c>
      <c r="I76" s="1" t="n">
        <f aca="false">M76+Q76</f>
        <v>3.34871794871795</v>
      </c>
      <c r="J76" s="3" t="n">
        <f aca="false">N76+R76</f>
        <v>5</v>
      </c>
      <c r="K76" s="3" t="n">
        <v>6.6</v>
      </c>
      <c r="L76" s="3" t="n">
        <v>13</v>
      </c>
      <c r="M76" s="3" t="n">
        <f aca="false">(IF(K76="A",0,K76)*N76/L76)</f>
        <v>1.01538461538462</v>
      </c>
      <c r="N76" s="3" t="n">
        <v>2</v>
      </c>
      <c r="O76" s="3" t="n">
        <v>7</v>
      </c>
      <c r="P76" s="3" t="n">
        <v>9</v>
      </c>
      <c r="Q76" s="3" t="n">
        <f aca="false">IF( ISNUMBER(O76),O76*R76/P76,0)</f>
        <v>2.33333333333333</v>
      </c>
      <c r="R76" s="3" t="n">
        <v>3</v>
      </c>
      <c r="AA76" s="1" t="n">
        <f aca="false">AE76</f>
        <v>5.75</v>
      </c>
      <c r="AB76" s="3" t="n">
        <f aca="false">AF76</f>
        <v>12.5</v>
      </c>
      <c r="AC76" s="3" t="n">
        <v>23</v>
      </c>
      <c r="AD76" s="3" t="n">
        <v>50</v>
      </c>
      <c r="AE76" s="3" t="n">
        <f aca="false">IF( ISNUMBER(AC76),AC76*AF76/AD76,0)</f>
        <v>5.75</v>
      </c>
      <c r="AF76" s="3" t="n">
        <v>12.5</v>
      </c>
      <c r="AH76" s="5" t="n">
        <f aca="false">SUM(AI76:AQ76)</f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23" t="n">
        <v>0</v>
      </c>
    </row>
    <row r="77" customFormat="false" ht="14.4" hidden="false" customHeight="false" outlineLevel="0" collapsed="false">
      <c r="A77" s="1" t="s">
        <v>177</v>
      </c>
      <c r="B77" s="2" t="s">
        <v>178</v>
      </c>
      <c r="C77" s="3" t="s">
        <v>134</v>
      </c>
      <c r="D77" s="4" t="s">
        <v>30</v>
      </c>
      <c r="E77" s="1" t="n">
        <f aca="false">I77+AH77+AA77</f>
        <v>4.05</v>
      </c>
      <c r="F77" s="3" t="n">
        <f aca="false">J77+AB77</f>
        <v>17.5</v>
      </c>
      <c r="G77" s="3" t="n">
        <f aca="false">E77*100/F77</f>
        <v>23.1428571428571</v>
      </c>
      <c r="H77" s="4" t="str">
        <f aca="false">IF(G77&gt;=90,"A+ (4.00)",IF(AND(G77&gt;=86,G77&lt;90),"A (4.00)",IF(AND(G77&gt;=82,G77&lt;86),"A- (3.67)",IF(AND(G77&gt;=78,G77&lt;82),"B+ (3.33)",IF(AND(G77&gt;=74,G77&lt;78),"B (3.00)",IF(AND(G77&gt;=70,G77&lt;74),"B- (2.67)",IF(AND(G77&gt;=66,G77&lt;70),"C+ (2.33)",IF(AND(G77&gt;=62,G77&lt;66),"C (2.00)",IF(AND(G77&gt;=58,G77&lt;62),"C- (1.67)",IF(AND(G77&gt;=54,G77&lt;58),"D+",IF(AND(G77&gt;=50,G77&lt;54),"D (1.00)",IF(AND(G77&gt;=0,G77&lt;50),"F (0.00)","Invalid"))))))))))))</f>
        <v>F (0.00)</v>
      </c>
      <c r="I77" s="1" t="n">
        <f aca="false">M77+Q77</f>
        <v>2</v>
      </c>
      <c r="J77" s="3" t="n">
        <f aca="false">N77+R77</f>
        <v>5</v>
      </c>
      <c r="K77" s="3" t="s">
        <v>31</v>
      </c>
      <c r="L77" s="3" t="n">
        <v>13</v>
      </c>
      <c r="M77" s="3" t="n">
        <f aca="false">(IF(K77="A",0,K77)*N77/L77)</f>
        <v>0</v>
      </c>
      <c r="N77" s="3" t="n">
        <v>2</v>
      </c>
      <c r="O77" s="3" t="n">
        <v>6</v>
      </c>
      <c r="P77" s="3" t="n">
        <v>9</v>
      </c>
      <c r="Q77" s="3" t="n">
        <f aca="false">IF( ISNUMBER(O77),O77*R77/P77,0)</f>
        <v>2</v>
      </c>
      <c r="R77" s="3" t="n">
        <v>3</v>
      </c>
      <c r="AA77" s="1" t="n">
        <f aca="false">AE77</f>
        <v>1.25</v>
      </c>
      <c r="AB77" s="3" t="n">
        <f aca="false">AF77</f>
        <v>12.5</v>
      </c>
      <c r="AC77" s="3" t="n">
        <v>5</v>
      </c>
      <c r="AD77" s="3" t="n">
        <v>50</v>
      </c>
      <c r="AE77" s="3" t="n">
        <f aca="false">IF( ISNUMBER(AC77),AC77*AF77/AD77,0)</f>
        <v>1.25</v>
      </c>
      <c r="AF77" s="3" t="n">
        <v>12.5</v>
      </c>
      <c r="AH77" s="5" t="n">
        <f aca="false">SUM(AI77:AQ77)</f>
        <v>0.8</v>
      </c>
      <c r="AI77" s="5" t="n">
        <v>0</v>
      </c>
      <c r="AJ77" s="5" t="n">
        <v>0</v>
      </c>
      <c r="AK77" s="5" t="n">
        <v>0</v>
      </c>
      <c r="AL77" s="5" t="n">
        <v>0</v>
      </c>
      <c r="AM77" s="23" t="n">
        <v>0.8</v>
      </c>
    </row>
    <row r="78" customFormat="false" ht="14.4" hidden="false" customHeight="false" outlineLevel="0" collapsed="false">
      <c r="A78" s="1" t="s">
        <v>179</v>
      </c>
      <c r="B78" s="2" t="s">
        <v>180</v>
      </c>
      <c r="C78" s="3" t="s">
        <v>134</v>
      </c>
      <c r="D78" s="4" t="s">
        <v>30</v>
      </c>
      <c r="E78" s="1" t="n">
        <f aca="false">I78+AH78+AA78</f>
        <v>7.39102564102564</v>
      </c>
      <c r="F78" s="3" t="n">
        <f aca="false">J78+AB78</f>
        <v>17.5</v>
      </c>
      <c r="G78" s="3" t="n">
        <f aca="false">E78*100/F78</f>
        <v>42.2344322344322</v>
      </c>
      <c r="H78" s="4" t="str">
        <f aca="false">IF(G78&gt;=90,"A+ (4.00)",IF(AND(G78&gt;=86,G78&lt;90),"A (4.00)",IF(AND(G78&gt;=82,G78&lt;86),"A- (3.67)",IF(AND(G78&gt;=78,G78&lt;82),"B+ (3.33)",IF(AND(G78&gt;=74,G78&lt;78),"B (3.00)",IF(AND(G78&gt;=70,G78&lt;74),"B- (2.67)",IF(AND(G78&gt;=66,G78&lt;70),"C+ (2.33)",IF(AND(G78&gt;=62,G78&lt;66),"C (2.00)",IF(AND(G78&gt;=58,G78&lt;62),"C- (1.67)",IF(AND(G78&gt;=54,G78&lt;58),"D+",IF(AND(G78&gt;=50,G78&lt;54),"D (1.00)",IF(AND(G78&gt;=0,G78&lt;50),"F (0.00)","Invalid"))))))))))))</f>
        <v>F (0.00)</v>
      </c>
      <c r="I78" s="1" t="n">
        <f aca="false">M78+Q78</f>
        <v>2.64102564102564</v>
      </c>
      <c r="J78" s="3" t="n">
        <f aca="false">N78+R78</f>
        <v>5</v>
      </c>
      <c r="K78" s="3" t="n">
        <v>2</v>
      </c>
      <c r="L78" s="3" t="n">
        <v>13</v>
      </c>
      <c r="M78" s="3" t="n">
        <f aca="false">(IF(K78="A",0,K78)*N78/L78)</f>
        <v>0.307692307692308</v>
      </c>
      <c r="N78" s="3" t="n">
        <v>2</v>
      </c>
      <c r="O78" s="3" t="n">
        <v>7</v>
      </c>
      <c r="P78" s="3" t="n">
        <v>9</v>
      </c>
      <c r="Q78" s="3" t="n">
        <f aca="false">IF( ISNUMBER(O78),O78*R78/P78,0)</f>
        <v>2.33333333333333</v>
      </c>
      <c r="R78" s="3" t="n">
        <v>3</v>
      </c>
      <c r="AA78" s="1" t="n">
        <f aca="false">AE78</f>
        <v>4.75</v>
      </c>
      <c r="AB78" s="3" t="n">
        <f aca="false">AF78</f>
        <v>12.5</v>
      </c>
      <c r="AC78" s="3" t="n">
        <v>19</v>
      </c>
      <c r="AD78" s="3" t="n">
        <v>50</v>
      </c>
      <c r="AE78" s="3" t="n">
        <f aca="false">IF( ISNUMBER(AC78),AC78*AF78/AD78,0)</f>
        <v>4.75</v>
      </c>
      <c r="AF78" s="3" t="n">
        <v>12.5</v>
      </c>
      <c r="AH78" s="5" t="n">
        <f aca="false">SUM(AI78:AQ78)</f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23" t="n">
        <v>0</v>
      </c>
    </row>
    <row r="79" customFormat="false" ht="14.4" hidden="false" customHeight="false" outlineLevel="0" collapsed="false">
      <c r="A79" s="1" t="s">
        <v>181</v>
      </c>
      <c r="B79" s="2" t="s">
        <v>182</v>
      </c>
      <c r="C79" s="3" t="s">
        <v>134</v>
      </c>
      <c r="D79" s="4" t="s">
        <v>30</v>
      </c>
      <c r="E79" s="1" t="n">
        <f aca="false">I79+AH79+AA79</f>
        <v>4.85</v>
      </c>
      <c r="F79" s="3" t="n">
        <f aca="false">J79+AB79</f>
        <v>17.5</v>
      </c>
      <c r="G79" s="3" t="n">
        <f aca="false">E79*100/F79</f>
        <v>27.7142857142857</v>
      </c>
      <c r="H79" s="4" t="str">
        <f aca="false">IF(G79&gt;=90,"A+ (4.00)",IF(AND(G79&gt;=86,G79&lt;90),"A (4.00)",IF(AND(G79&gt;=82,G79&lt;86),"A- (3.67)",IF(AND(G79&gt;=78,G79&lt;82),"B+ (3.33)",IF(AND(G79&gt;=74,G79&lt;78),"B (3.00)",IF(AND(G79&gt;=70,G79&lt;74),"B- (2.67)",IF(AND(G79&gt;=66,G79&lt;70),"C+ (2.33)",IF(AND(G79&gt;=62,G79&lt;66),"C (2.00)",IF(AND(G79&gt;=58,G79&lt;62),"C- (1.67)",IF(AND(G79&gt;=54,G79&lt;58),"D+",IF(AND(G79&gt;=50,G79&lt;54),"D (1.00)",IF(AND(G79&gt;=0,G79&lt;50),"F (0.00)","Invalid"))))))))))))</f>
        <v>F (0.00)</v>
      </c>
      <c r="I79" s="1" t="n">
        <f aca="false">M79+Q79</f>
        <v>0</v>
      </c>
      <c r="J79" s="3" t="n">
        <f aca="false">N79+R79</f>
        <v>5</v>
      </c>
      <c r="K79" s="3" t="s">
        <v>31</v>
      </c>
      <c r="L79" s="3" t="n">
        <v>13</v>
      </c>
      <c r="M79" s="3" t="n">
        <f aca="false">(IF(K79="A",0,K79)*N79/L79)</f>
        <v>0</v>
      </c>
      <c r="N79" s="3" t="n">
        <v>2</v>
      </c>
      <c r="O79" s="3" t="s">
        <v>31</v>
      </c>
      <c r="P79" s="3" t="n">
        <v>9</v>
      </c>
      <c r="Q79" s="3" t="n">
        <f aca="false">IF( ISNUMBER(O79),O79*R79/P79,0)</f>
        <v>0</v>
      </c>
      <c r="R79" s="3" t="n">
        <v>3</v>
      </c>
      <c r="AA79" s="1" t="n">
        <f aca="false">AE79</f>
        <v>4.25</v>
      </c>
      <c r="AB79" s="3" t="n">
        <f aca="false">AF79</f>
        <v>12.5</v>
      </c>
      <c r="AC79" s="3" t="n">
        <v>17</v>
      </c>
      <c r="AD79" s="3" t="n">
        <v>50</v>
      </c>
      <c r="AE79" s="3" t="n">
        <f aca="false">IF( ISNUMBER(AC79),AC79*AF79/AD79,0)</f>
        <v>4.25</v>
      </c>
      <c r="AF79" s="3" t="n">
        <v>12.5</v>
      </c>
      <c r="AH79" s="5" t="n">
        <f aca="false">SUM(AI79:AQ79)</f>
        <v>0.6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0.6</v>
      </c>
    </row>
    <row r="80" customFormat="false" ht="14.4" hidden="false" customHeight="false" outlineLevel="0" collapsed="false">
      <c r="A80" s="1" t="s">
        <v>183</v>
      </c>
      <c r="B80" s="2" t="s">
        <v>184</v>
      </c>
      <c r="C80" s="3" t="s">
        <v>134</v>
      </c>
      <c r="D80" s="4" t="s">
        <v>30</v>
      </c>
      <c r="E80" s="1" t="n">
        <f aca="false">I80+AH80+AA80</f>
        <v>8.00641025641026</v>
      </c>
      <c r="F80" s="3" t="n">
        <f aca="false">J80+AB80</f>
        <v>17.5</v>
      </c>
      <c r="G80" s="3" t="n">
        <f aca="false">E80*100/F80</f>
        <v>45.7509157509158</v>
      </c>
      <c r="H80" s="4" t="str">
        <f aca="false">IF(G80&gt;=90,"A+ (4.00)",IF(AND(G80&gt;=86,G80&lt;90),"A (4.00)",IF(AND(G80&gt;=82,G80&lt;86),"A- (3.67)",IF(AND(G80&gt;=78,G80&lt;82),"B+ (3.33)",IF(AND(G80&gt;=74,G80&lt;78),"B (3.00)",IF(AND(G80&gt;=70,G80&lt;74),"B- (2.67)",IF(AND(G80&gt;=66,G80&lt;70),"C+ (2.33)",IF(AND(G80&gt;=62,G80&lt;66),"C (2.00)",IF(AND(G80&gt;=58,G80&lt;62),"C- (1.67)",IF(AND(G80&gt;=54,G80&lt;58),"D+",IF(AND(G80&gt;=50,G80&lt;54),"D (1.00)",IF(AND(G80&gt;=0,G80&lt;50),"F (0.00)","Invalid"))))))))))))</f>
        <v>F (0.00)</v>
      </c>
      <c r="I80" s="1" t="n">
        <f aca="false">M80+Q80</f>
        <v>3.25641025641026</v>
      </c>
      <c r="J80" s="3" t="n">
        <f aca="false">N80+R80</f>
        <v>5</v>
      </c>
      <c r="K80" s="3" t="n">
        <v>6</v>
      </c>
      <c r="L80" s="3" t="n">
        <v>13</v>
      </c>
      <c r="M80" s="3" t="n">
        <f aca="false">(IF(K80="A",0,K80)*N80/L80)</f>
        <v>0.923076923076923</v>
      </c>
      <c r="N80" s="3" t="n">
        <v>2</v>
      </c>
      <c r="O80" s="3" t="n">
        <v>7</v>
      </c>
      <c r="P80" s="3" t="n">
        <v>9</v>
      </c>
      <c r="Q80" s="3" t="n">
        <f aca="false">IF( ISNUMBER(O80),O80*R80/P80,0)</f>
        <v>2.33333333333333</v>
      </c>
      <c r="R80" s="3" t="n">
        <v>3</v>
      </c>
      <c r="AA80" s="1" t="n">
        <f aca="false">AE80</f>
        <v>4.75</v>
      </c>
      <c r="AB80" s="3" t="n">
        <f aca="false">AF80</f>
        <v>12.5</v>
      </c>
      <c r="AC80" s="3" t="n">
        <v>19</v>
      </c>
      <c r="AD80" s="3" t="n">
        <v>50</v>
      </c>
      <c r="AE80" s="3" t="n">
        <f aca="false">IF( ISNUMBER(AC80),AC80*AF80/AD80,0)</f>
        <v>4.75</v>
      </c>
      <c r="AF80" s="3" t="n">
        <v>12.5</v>
      </c>
      <c r="AH80" s="5" t="n">
        <f aca="false">SUM(AI80:AQ80)</f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 customFormat="false" ht="14.4" hidden="false" customHeight="false" outlineLevel="0" collapsed="false">
      <c r="A81" s="1" t="s">
        <v>185</v>
      </c>
      <c r="B81" s="2" t="s">
        <v>186</v>
      </c>
      <c r="C81" s="3" t="s">
        <v>134</v>
      </c>
      <c r="D81" s="4" t="s">
        <v>30</v>
      </c>
      <c r="E81" s="1" t="n">
        <f aca="false">I81+AH81+AA81</f>
        <v>14.1980769230769</v>
      </c>
      <c r="F81" s="3" t="n">
        <f aca="false">J81+AB81</f>
        <v>17.5</v>
      </c>
      <c r="G81" s="3" t="n">
        <f aca="false">E81*100/F81</f>
        <v>81.1318681318681</v>
      </c>
      <c r="H81" s="4" t="str">
        <f aca="false">IF(G81&gt;=90,"A+ (4.00)",IF(AND(G81&gt;=86,G81&lt;90),"A (4.00)",IF(AND(G81&gt;=82,G81&lt;86),"A- (3.67)",IF(AND(G81&gt;=78,G81&lt;82),"B+ (3.33)",IF(AND(G81&gt;=74,G81&lt;78),"B (3.00)",IF(AND(G81&gt;=70,G81&lt;74),"B- (2.67)",IF(AND(G81&gt;=66,G81&lt;70),"C+ (2.33)",IF(AND(G81&gt;=62,G81&lt;66),"C (2.00)",IF(AND(G81&gt;=58,G81&lt;62),"C- (1.67)",IF(AND(G81&gt;=54,G81&lt;58),"D+",IF(AND(G81&gt;=50,G81&lt;54),"D (1.00)",IF(AND(G81&gt;=0,G81&lt;50),"F (0.00)","Invalid"))))))))))))</f>
        <v>B+ (3.33)</v>
      </c>
      <c r="I81" s="1" t="n">
        <f aca="false">M81+Q81</f>
        <v>4.92307692307692</v>
      </c>
      <c r="J81" s="3" t="n">
        <f aca="false">N81+R81</f>
        <v>5</v>
      </c>
      <c r="K81" s="3" t="n">
        <v>12.5</v>
      </c>
      <c r="L81" s="3" t="n">
        <v>13</v>
      </c>
      <c r="M81" s="3" t="n">
        <f aca="false">(IF(K81="A",0,K81)*N81/L81)</f>
        <v>1.92307692307692</v>
      </c>
      <c r="N81" s="3" t="n">
        <v>2</v>
      </c>
      <c r="O81" s="3" t="n">
        <v>9</v>
      </c>
      <c r="P81" s="3" t="n">
        <v>9</v>
      </c>
      <c r="Q81" s="3" t="n">
        <f aca="false">IF( ISNUMBER(O81),O81*R81/P81,0)</f>
        <v>3</v>
      </c>
      <c r="R81" s="3" t="n">
        <v>3</v>
      </c>
      <c r="AA81" s="1" t="n">
        <f aca="false">AE81</f>
        <v>6.875</v>
      </c>
      <c r="AB81" s="3" t="n">
        <f aca="false">AF81</f>
        <v>12.5</v>
      </c>
      <c r="AC81" s="3" t="n">
        <v>27.5</v>
      </c>
      <c r="AD81" s="3" t="n">
        <v>50</v>
      </c>
      <c r="AE81" s="3" t="n">
        <f aca="false">IF( ISNUMBER(AC81),AC81*AF81/AD81,0)</f>
        <v>6.875</v>
      </c>
      <c r="AF81" s="3" t="n">
        <v>12.5</v>
      </c>
      <c r="AH81" s="5" t="n">
        <f aca="false">SUM(AI81:AQ81)</f>
        <v>2.4</v>
      </c>
      <c r="AI81" s="5" t="n">
        <v>0</v>
      </c>
      <c r="AJ81" s="5" t="n">
        <v>0</v>
      </c>
      <c r="AK81" s="5" t="n">
        <v>1.5</v>
      </c>
      <c r="AL81" s="5" t="n">
        <v>0</v>
      </c>
      <c r="AM81" s="23" t="n">
        <v>0.9</v>
      </c>
    </row>
    <row r="82" customFormat="false" ht="14.4" hidden="false" customHeight="false" outlineLevel="0" collapsed="false">
      <c r="A82" s="1" t="s">
        <v>187</v>
      </c>
      <c r="B82" s="2" t="s">
        <v>188</v>
      </c>
      <c r="C82" s="3" t="s">
        <v>134</v>
      </c>
      <c r="D82" s="4" t="s">
        <v>30</v>
      </c>
      <c r="E82" s="1" t="n">
        <f aca="false">I82+AH82+AA82</f>
        <v>13.5769230769231</v>
      </c>
      <c r="F82" s="3" t="n">
        <f aca="false">J82+AB82</f>
        <v>17.5</v>
      </c>
      <c r="G82" s="3" t="n">
        <f aca="false">E82*100/F82</f>
        <v>77.5824175824176</v>
      </c>
      <c r="H82" s="4" t="str">
        <f aca="false">IF(G82&gt;=90,"A+ (4.00)",IF(AND(G82&gt;=86,G82&lt;90),"A (4.00)",IF(AND(G82&gt;=82,G82&lt;86),"A- (3.67)",IF(AND(G82&gt;=78,G82&lt;82),"B+ (3.33)",IF(AND(G82&gt;=74,G82&lt;78),"B (3.00)",IF(AND(G82&gt;=70,G82&lt;74),"B- (2.67)",IF(AND(G82&gt;=66,G82&lt;70),"C+ (2.33)",IF(AND(G82&gt;=62,G82&lt;66),"C (2.00)",IF(AND(G82&gt;=58,G82&lt;62),"C- (1.67)",IF(AND(G82&gt;=54,G82&lt;58),"D+",IF(AND(G82&gt;=50,G82&lt;54),"D (1.00)",IF(AND(G82&gt;=0,G82&lt;50),"F (0.00)","Invalid"))))))))))))</f>
        <v>B (3.00)</v>
      </c>
      <c r="I82" s="1" t="n">
        <f aca="false">M82+Q82</f>
        <v>4.07692307692308</v>
      </c>
      <c r="J82" s="3" t="n">
        <f aca="false">N82+R82</f>
        <v>5</v>
      </c>
      <c r="K82" s="3" t="n">
        <v>7</v>
      </c>
      <c r="L82" s="3" t="n">
        <v>13</v>
      </c>
      <c r="M82" s="3" t="n">
        <f aca="false">(IF(K82="A",0,K82)*N82/L82)</f>
        <v>1.07692307692308</v>
      </c>
      <c r="N82" s="3" t="n">
        <v>2</v>
      </c>
      <c r="O82" s="3" t="n">
        <v>9</v>
      </c>
      <c r="P82" s="3" t="n">
        <v>9</v>
      </c>
      <c r="Q82" s="3" t="n">
        <f aca="false">IF( ISNUMBER(O82),O82*R82/P82,0)</f>
        <v>3</v>
      </c>
      <c r="R82" s="3" t="n">
        <v>3</v>
      </c>
      <c r="AA82" s="1" t="n">
        <f aca="false">AE82</f>
        <v>9</v>
      </c>
      <c r="AB82" s="3" t="n">
        <f aca="false">AF82</f>
        <v>12.5</v>
      </c>
      <c r="AC82" s="3" t="n">
        <v>36</v>
      </c>
      <c r="AD82" s="3" t="n">
        <v>50</v>
      </c>
      <c r="AE82" s="3" t="n">
        <f aca="false">IF( ISNUMBER(AC82),AC82*AF82/AD82,0)</f>
        <v>9</v>
      </c>
      <c r="AF82" s="3" t="n">
        <v>12.5</v>
      </c>
      <c r="AH82" s="5" t="n">
        <f aca="false">SUM(AI82:AQ82)</f>
        <v>0.5</v>
      </c>
      <c r="AI82" s="5" t="n">
        <v>0.5</v>
      </c>
      <c r="AJ82" s="5" t="n">
        <v>0</v>
      </c>
      <c r="AK82" s="5" t="n">
        <v>0</v>
      </c>
      <c r="AL82" s="5" t="n">
        <v>0</v>
      </c>
      <c r="AM82" s="23" t="n">
        <v>0</v>
      </c>
    </row>
    <row r="83" customFormat="false" ht="14.4" hidden="false" customHeight="false" outlineLevel="0" collapsed="false">
      <c r="A83" s="1" t="s">
        <v>189</v>
      </c>
      <c r="B83" s="2" t="s">
        <v>190</v>
      </c>
      <c r="C83" s="3" t="s">
        <v>134</v>
      </c>
      <c r="D83" s="4" t="s">
        <v>30</v>
      </c>
      <c r="E83" s="1" t="n">
        <f aca="false">I83+AH83+AA83</f>
        <v>4.95</v>
      </c>
      <c r="F83" s="3" t="n">
        <f aca="false">J83+AB83</f>
        <v>17.5</v>
      </c>
      <c r="G83" s="3" t="n">
        <f aca="false">E83*100/F83</f>
        <v>28.2857142857143</v>
      </c>
      <c r="H83" s="4" t="str">
        <f aca="false">IF(G83&gt;=90,"A+ (4.00)",IF(AND(G83&gt;=86,G83&lt;90),"A (4.00)",IF(AND(G83&gt;=82,G83&lt;86),"A- (3.67)",IF(AND(G83&gt;=78,G83&lt;82),"B+ (3.33)",IF(AND(G83&gt;=74,G83&lt;78),"B (3.00)",IF(AND(G83&gt;=70,G83&lt;74),"B- (2.67)",IF(AND(G83&gt;=66,G83&lt;70),"C+ (2.33)",IF(AND(G83&gt;=62,G83&lt;66),"C (2.00)",IF(AND(G83&gt;=58,G83&lt;62),"C- (1.67)",IF(AND(G83&gt;=54,G83&lt;58),"D+",IF(AND(G83&gt;=50,G83&lt;54),"D (1.00)",IF(AND(G83&gt;=0,G83&lt;50),"F (0.00)","Invalid"))))))))))))</f>
        <v>F (0.00)</v>
      </c>
      <c r="I83" s="1" t="n">
        <f aca="false">M83+Q83</f>
        <v>2.6</v>
      </c>
      <c r="J83" s="3" t="n">
        <f aca="false">N83+R83</f>
        <v>5</v>
      </c>
      <c r="K83" s="3" t="n">
        <v>3.9</v>
      </c>
      <c r="L83" s="3" t="n">
        <v>13</v>
      </c>
      <c r="M83" s="3" t="n">
        <f aca="false">(IF(K83="A",0,K83)*N83/L83)</f>
        <v>0.6</v>
      </c>
      <c r="N83" s="3" t="n">
        <v>2</v>
      </c>
      <c r="O83" s="3" t="n">
        <v>6</v>
      </c>
      <c r="P83" s="3" t="n">
        <v>9</v>
      </c>
      <c r="Q83" s="3" t="n">
        <f aca="false">IF( ISNUMBER(O83),O83*R83/P83,0)</f>
        <v>2</v>
      </c>
      <c r="R83" s="3" t="n">
        <v>3</v>
      </c>
      <c r="AA83" s="1" t="n">
        <f aca="false">AE83</f>
        <v>1.25</v>
      </c>
      <c r="AB83" s="3" t="n">
        <f aca="false">AF83</f>
        <v>12.5</v>
      </c>
      <c r="AC83" s="3" t="n">
        <v>5</v>
      </c>
      <c r="AD83" s="3" t="n">
        <v>50</v>
      </c>
      <c r="AE83" s="3" t="n">
        <f aca="false">IF( ISNUMBER(AC83),AC83*AF83/AD83,0)</f>
        <v>1.25</v>
      </c>
      <c r="AF83" s="3" t="n">
        <v>12.5</v>
      </c>
      <c r="AH83" s="5" t="n">
        <f aca="false">SUM(AI83:AQ83)</f>
        <v>1.1</v>
      </c>
      <c r="AI83" s="5" t="n">
        <v>0</v>
      </c>
      <c r="AJ83" s="5" t="n">
        <v>0.5</v>
      </c>
      <c r="AK83" s="5" t="n">
        <v>0</v>
      </c>
      <c r="AL83" s="5" t="n">
        <v>0</v>
      </c>
      <c r="AM83" s="23" t="n">
        <v>0.6</v>
      </c>
    </row>
    <row r="84" customFormat="false" ht="14.4" hidden="false" customHeight="false" outlineLevel="0" collapsed="false">
      <c r="A84" s="1" t="s">
        <v>191</v>
      </c>
      <c r="B84" s="2" t="s">
        <v>192</v>
      </c>
      <c r="C84" s="3" t="s">
        <v>134</v>
      </c>
      <c r="D84" s="4" t="s">
        <v>30</v>
      </c>
      <c r="E84" s="1" t="n">
        <f aca="false">I84+AH84+AA84</f>
        <v>11.8865384615385</v>
      </c>
      <c r="F84" s="3" t="n">
        <f aca="false">J84+AB84</f>
        <v>17.5</v>
      </c>
      <c r="G84" s="3" t="n">
        <f aca="false">E84*100/F84</f>
        <v>67.9230769230769</v>
      </c>
      <c r="H84" s="4" t="str">
        <f aca="false">IF(G84&gt;=90,"A+ (4.00)",IF(AND(G84&gt;=86,G84&lt;90),"A (4.00)",IF(AND(G84&gt;=82,G84&lt;86),"A- (3.67)",IF(AND(G84&gt;=78,G84&lt;82),"B+ (3.33)",IF(AND(G84&gt;=74,G84&lt;78),"B (3.00)",IF(AND(G84&gt;=70,G84&lt;74),"B- (2.67)",IF(AND(G84&gt;=66,G84&lt;70),"C+ (2.33)",IF(AND(G84&gt;=62,G84&lt;66),"C (2.00)",IF(AND(G84&gt;=58,G84&lt;62),"C- (1.67)",IF(AND(G84&gt;=54,G84&lt;58),"D+",IF(AND(G84&gt;=50,G84&lt;54),"D (1.00)",IF(AND(G84&gt;=0,G84&lt;50),"F (0.00)","Invalid"))))))))))))</f>
        <v>C+ (2.33)</v>
      </c>
      <c r="I84" s="1" t="n">
        <f aca="false">M84+Q84</f>
        <v>3.46153846153846</v>
      </c>
      <c r="J84" s="3" t="n">
        <f aca="false">N84+R84</f>
        <v>5</v>
      </c>
      <c r="K84" s="3" t="n">
        <v>9.5</v>
      </c>
      <c r="L84" s="3" t="n">
        <v>13</v>
      </c>
      <c r="M84" s="3" t="n">
        <f aca="false">(IF(K84="A",0,K84)*N84/L84)</f>
        <v>1.46153846153846</v>
      </c>
      <c r="N84" s="3" t="n">
        <v>2</v>
      </c>
      <c r="O84" s="3" t="n">
        <v>6</v>
      </c>
      <c r="P84" s="3" t="n">
        <v>9</v>
      </c>
      <c r="Q84" s="3" t="n">
        <f aca="false">IF( ISNUMBER(O84),O84*R84/P84,0)</f>
        <v>2</v>
      </c>
      <c r="R84" s="3" t="n">
        <v>3</v>
      </c>
      <c r="AA84" s="1" t="n">
        <f aca="false">AE84</f>
        <v>5.125</v>
      </c>
      <c r="AB84" s="3" t="n">
        <f aca="false">AF84</f>
        <v>12.5</v>
      </c>
      <c r="AC84" s="3" t="n">
        <v>20.5</v>
      </c>
      <c r="AD84" s="3" t="n">
        <v>50</v>
      </c>
      <c r="AE84" s="3" t="n">
        <f aca="false">IF( ISNUMBER(AC84),AC84*AF84/AD84,0)</f>
        <v>5.125</v>
      </c>
      <c r="AF84" s="3" t="n">
        <v>12.5</v>
      </c>
      <c r="AH84" s="5" t="n">
        <f aca="false">SUM(AI84:AQ84)</f>
        <v>3.3</v>
      </c>
      <c r="AI84" s="5" t="n">
        <v>0.6</v>
      </c>
      <c r="AJ84" s="5" t="n">
        <v>0.6</v>
      </c>
      <c r="AK84" s="5" t="n">
        <v>1.5</v>
      </c>
      <c r="AL84" s="5" t="n">
        <v>0</v>
      </c>
      <c r="AM84" s="23" t="n">
        <v>0.6</v>
      </c>
    </row>
    <row r="85" customFormat="false" ht="14.4" hidden="false" customHeight="false" outlineLevel="0" collapsed="false">
      <c r="A85" s="1" t="s">
        <v>193</v>
      </c>
      <c r="B85" s="2" t="s">
        <v>194</v>
      </c>
      <c r="C85" s="3" t="s">
        <v>134</v>
      </c>
      <c r="D85" s="4" t="s">
        <v>30</v>
      </c>
      <c r="E85" s="1" t="n">
        <f aca="false">I85+AH85+AA85</f>
        <v>7.07371794871795</v>
      </c>
      <c r="F85" s="3" t="n">
        <f aca="false">J85+AB85</f>
        <v>17.5</v>
      </c>
      <c r="G85" s="3" t="n">
        <f aca="false">E85*100/F85</f>
        <v>40.4212454212454</v>
      </c>
      <c r="H85" s="4" t="str">
        <f aca="false">IF(G85&gt;=90,"A+ (4.00)",IF(AND(G85&gt;=86,G85&lt;90),"A (4.00)",IF(AND(G85&gt;=82,G85&lt;86),"A- (3.67)",IF(AND(G85&gt;=78,G85&lt;82),"B+ (3.33)",IF(AND(G85&gt;=74,G85&lt;78),"B (3.00)",IF(AND(G85&gt;=70,G85&lt;74),"B- (2.67)",IF(AND(G85&gt;=66,G85&lt;70),"C+ (2.33)",IF(AND(G85&gt;=62,G85&lt;66),"C (2.00)",IF(AND(G85&gt;=58,G85&lt;62),"C- (1.67)",IF(AND(G85&gt;=54,G85&lt;58),"D+",IF(AND(G85&gt;=50,G85&lt;54),"D (1.00)",IF(AND(G85&gt;=0,G85&lt;50),"F (0.00)","Invalid"))))))))))))</f>
        <v>F (0.00)</v>
      </c>
      <c r="I85" s="1" t="n">
        <f aca="false">M85+Q85</f>
        <v>2.94871794871795</v>
      </c>
      <c r="J85" s="3" t="n">
        <f aca="false">N85+R85</f>
        <v>5</v>
      </c>
      <c r="K85" s="3" t="n">
        <v>4</v>
      </c>
      <c r="L85" s="3" t="n">
        <v>13</v>
      </c>
      <c r="M85" s="3" t="n">
        <f aca="false">(IF(K85="A",0,K85)*N85/L85)</f>
        <v>0.615384615384615</v>
      </c>
      <c r="N85" s="3" t="n">
        <v>2</v>
      </c>
      <c r="O85" s="3" t="n">
        <v>7</v>
      </c>
      <c r="P85" s="3" t="n">
        <v>9</v>
      </c>
      <c r="Q85" s="3" t="n">
        <f aca="false">IF( ISNUMBER(O85),O85*R85/P85,0)</f>
        <v>2.33333333333333</v>
      </c>
      <c r="R85" s="3" t="n">
        <v>3</v>
      </c>
      <c r="AA85" s="1" t="n">
        <f aca="false">AE85</f>
        <v>4.125</v>
      </c>
      <c r="AB85" s="3" t="n">
        <f aca="false">AF85</f>
        <v>12.5</v>
      </c>
      <c r="AC85" s="3" t="n">
        <v>16.5</v>
      </c>
      <c r="AD85" s="3" t="n">
        <v>50</v>
      </c>
      <c r="AE85" s="3" t="n">
        <f aca="false">IF( ISNUMBER(AC85),AC85*AF85/AD85,0)</f>
        <v>4.125</v>
      </c>
      <c r="AF85" s="3" t="n">
        <v>12.5</v>
      </c>
      <c r="AH85" s="5" t="n">
        <f aca="false">SUM(AI85:AQ85)</f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23" t="n">
        <v>0</v>
      </c>
    </row>
    <row r="86" customFormat="false" ht="14.4" hidden="false" customHeight="false" outlineLevel="0" collapsed="false">
      <c r="A86" s="1" t="s">
        <v>195</v>
      </c>
      <c r="B86" s="2" t="s">
        <v>196</v>
      </c>
      <c r="C86" s="3" t="s">
        <v>134</v>
      </c>
      <c r="D86" s="4" t="s">
        <v>30</v>
      </c>
      <c r="E86" s="1" t="n">
        <f aca="false">I86+AH86+AA86</f>
        <v>2.14871794871795</v>
      </c>
      <c r="F86" s="3" t="n">
        <f aca="false">J86+AB86</f>
        <v>17.5</v>
      </c>
      <c r="G86" s="3" t="n">
        <f aca="false">E86*100/F86</f>
        <v>12.2783882783883</v>
      </c>
      <c r="H86" s="4" t="str">
        <f aca="false">IF(G86&gt;=90,"A+ (4.00)",IF(AND(G86&gt;=86,G86&lt;90),"A (4.00)",IF(AND(G86&gt;=82,G86&lt;86),"A- (3.67)",IF(AND(G86&gt;=78,G86&lt;82),"B+ (3.33)",IF(AND(G86&gt;=74,G86&lt;78),"B (3.00)",IF(AND(G86&gt;=70,G86&lt;74),"B- (2.67)",IF(AND(G86&gt;=66,G86&lt;70),"C+ (2.33)",IF(AND(G86&gt;=62,G86&lt;66),"C (2.00)",IF(AND(G86&gt;=58,G86&lt;62),"C- (1.67)",IF(AND(G86&gt;=54,G86&lt;58),"D+",IF(AND(G86&gt;=50,G86&lt;54),"D (1.00)",IF(AND(G86&gt;=0,G86&lt;50),"F (0.00)","Invalid"))))))))))))</f>
        <v>F (0.00)</v>
      </c>
      <c r="I86" s="1" t="n">
        <f aca="false">M86+Q86</f>
        <v>2.14871794871795</v>
      </c>
      <c r="J86" s="3" t="n">
        <f aca="false">N86+R86</f>
        <v>5</v>
      </c>
      <c r="K86" s="3" t="n">
        <v>5.3</v>
      </c>
      <c r="L86" s="3" t="n">
        <v>13</v>
      </c>
      <c r="M86" s="3" t="n">
        <f aca="false">(IF(K86="A",0,K86)*N86/L86)</f>
        <v>0.815384615384615</v>
      </c>
      <c r="N86" s="3" t="n">
        <v>2</v>
      </c>
      <c r="O86" s="3" t="n">
        <v>4</v>
      </c>
      <c r="P86" s="3" t="n">
        <v>9</v>
      </c>
      <c r="Q86" s="3" t="n">
        <f aca="false">IF( ISNUMBER(O86),O86*R86/P86,0)</f>
        <v>1.33333333333333</v>
      </c>
      <c r="R86" s="3" t="n">
        <v>3</v>
      </c>
      <c r="AA86" s="1" t="n">
        <f aca="false">AE86</f>
        <v>0</v>
      </c>
      <c r="AB86" s="3" t="n">
        <f aca="false">AF86</f>
        <v>12.5</v>
      </c>
      <c r="AC86" s="3" t="s">
        <v>31</v>
      </c>
      <c r="AD86" s="3" t="n">
        <v>50</v>
      </c>
      <c r="AE86" s="3" t="n">
        <f aca="false">IF( ISNUMBER(AC86),AC86*AF86/AD86,0)</f>
        <v>0</v>
      </c>
      <c r="AF86" s="3" t="n">
        <v>12.5</v>
      </c>
      <c r="AH86" s="5" t="n">
        <f aca="false">SUM(AI86:AQ86)</f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23" t="n">
        <v>0</v>
      </c>
    </row>
    <row r="87" customFormat="false" ht="14.4" hidden="false" customHeight="false" outlineLevel="0" collapsed="false">
      <c r="A87" s="1" t="s">
        <v>197</v>
      </c>
      <c r="B87" s="2" t="s">
        <v>198</v>
      </c>
      <c r="C87" s="3" t="s">
        <v>134</v>
      </c>
      <c r="D87" s="4" t="s">
        <v>30</v>
      </c>
      <c r="E87" s="1" t="n">
        <f aca="false">I87+AH87+AA87</f>
        <v>9.37371794871795</v>
      </c>
      <c r="F87" s="3" t="n">
        <f aca="false">J87+AB87</f>
        <v>17.5</v>
      </c>
      <c r="G87" s="3" t="n">
        <f aca="false">E87*100/F87</f>
        <v>53.5641025641026</v>
      </c>
      <c r="H87" s="4" t="str">
        <f aca="false">IF(G87&gt;=90,"A+ (4.00)",IF(AND(G87&gt;=86,G87&lt;90),"A (4.00)",IF(AND(G87&gt;=82,G87&lt;86),"A- (3.67)",IF(AND(G87&gt;=78,G87&lt;82),"B+ (3.33)",IF(AND(G87&gt;=74,G87&lt;78),"B (3.00)",IF(AND(G87&gt;=70,G87&lt;74),"B- (2.67)",IF(AND(G87&gt;=66,G87&lt;70),"C+ (2.33)",IF(AND(G87&gt;=62,G87&lt;66),"C (2.00)",IF(AND(G87&gt;=58,G87&lt;62),"C- (1.67)",IF(AND(G87&gt;=54,G87&lt;58),"D+",IF(AND(G87&gt;=50,G87&lt;54),"D (1.00)",IF(AND(G87&gt;=0,G87&lt;50),"F (0.00)","Invalid"))))))))))))</f>
        <v>D (1.00)</v>
      </c>
      <c r="I87" s="1" t="n">
        <f aca="false">M87+Q87</f>
        <v>1.14871794871795</v>
      </c>
      <c r="J87" s="3" t="n">
        <f aca="false">N87+R87</f>
        <v>5</v>
      </c>
      <c r="K87" s="3" t="n">
        <v>5.3</v>
      </c>
      <c r="L87" s="3" t="n">
        <v>13</v>
      </c>
      <c r="M87" s="3" t="n">
        <f aca="false">(IF(K87="A",0,K87)*N87/L87)</f>
        <v>0.815384615384615</v>
      </c>
      <c r="N87" s="3" t="n">
        <v>2</v>
      </c>
      <c r="O87" s="3" t="n">
        <v>1</v>
      </c>
      <c r="P87" s="3" t="n">
        <v>9</v>
      </c>
      <c r="Q87" s="3" t="n">
        <f aca="false">IF( ISNUMBER(O87),O87*R87/P87,0)</f>
        <v>0.333333333333333</v>
      </c>
      <c r="R87" s="3" t="n">
        <v>3</v>
      </c>
      <c r="AA87" s="1" t="n">
        <f aca="false">AE87</f>
        <v>8.125</v>
      </c>
      <c r="AB87" s="3" t="n">
        <f aca="false">AF87</f>
        <v>12.5</v>
      </c>
      <c r="AC87" s="3" t="n">
        <v>32.5</v>
      </c>
      <c r="AD87" s="3" t="n">
        <v>50</v>
      </c>
      <c r="AE87" s="3" t="n">
        <f aca="false">IF( ISNUMBER(AC87),AC87*AF87/AD87,0)</f>
        <v>8.125</v>
      </c>
      <c r="AF87" s="3" t="n">
        <v>12.5</v>
      </c>
      <c r="AH87" s="5" t="n">
        <f aca="false">SUM(AI87:AQ87)</f>
        <v>0.1</v>
      </c>
      <c r="AI87" s="5" t="n">
        <v>0.1</v>
      </c>
      <c r="AJ87" s="5" t="n">
        <v>0</v>
      </c>
      <c r="AK87" s="5" t="n">
        <v>0</v>
      </c>
      <c r="AL87" s="5" t="n">
        <v>0</v>
      </c>
      <c r="AM87" s="23" t="n">
        <v>0</v>
      </c>
    </row>
    <row r="88" customFormat="false" ht="14.4" hidden="false" customHeight="false" outlineLevel="0" collapsed="false">
      <c r="A88" s="1" t="s">
        <v>199</v>
      </c>
      <c r="B88" s="2" t="s">
        <v>200</v>
      </c>
      <c r="C88" s="3" t="s">
        <v>134</v>
      </c>
      <c r="D88" s="4" t="s">
        <v>30</v>
      </c>
      <c r="E88" s="1" t="n">
        <f aca="false">I88+AH88+AA88</f>
        <v>9.69038461538462</v>
      </c>
      <c r="F88" s="3" t="n">
        <f aca="false">J88+AB88</f>
        <v>17.5</v>
      </c>
      <c r="G88" s="3" t="n">
        <f aca="false">E88*100/F88</f>
        <v>55.3736263736264</v>
      </c>
      <c r="H88" s="4" t="str">
        <f aca="false">IF(G88&gt;=90,"A+ (4.00)",IF(AND(G88&gt;=86,G88&lt;90),"A (4.00)",IF(AND(G88&gt;=82,G88&lt;86),"A- (3.67)",IF(AND(G88&gt;=78,G88&lt;82),"B+ (3.33)",IF(AND(G88&gt;=74,G88&lt;78),"B (3.00)",IF(AND(G88&gt;=70,G88&lt;74),"B- (2.67)",IF(AND(G88&gt;=66,G88&lt;70),"C+ (2.33)",IF(AND(G88&gt;=62,G88&lt;66),"C (2.00)",IF(AND(G88&gt;=58,G88&lt;62),"C- (1.67)",IF(AND(G88&gt;=54,G88&lt;58),"D+",IF(AND(G88&gt;=50,G88&lt;54),"D (1.00)",IF(AND(G88&gt;=0,G88&lt;50),"F (0.00)","Invalid"))))))))))))</f>
        <v>D+</v>
      </c>
      <c r="I88" s="1" t="n">
        <f aca="false">M88+Q88</f>
        <v>3.81538461538461</v>
      </c>
      <c r="J88" s="3" t="n">
        <f aca="false">N88+R88</f>
        <v>5</v>
      </c>
      <c r="K88" s="3" t="n">
        <v>5.3</v>
      </c>
      <c r="L88" s="3" t="n">
        <v>13</v>
      </c>
      <c r="M88" s="3" t="n">
        <f aca="false">(IF(K88="A",0,K88)*N88/L88)</f>
        <v>0.815384615384615</v>
      </c>
      <c r="N88" s="3" t="n">
        <v>2</v>
      </c>
      <c r="O88" s="3" t="n">
        <v>9</v>
      </c>
      <c r="P88" s="3" t="n">
        <v>9</v>
      </c>
      <c r="Q88" s="3" t="n">
        <f aca="false">IF( ISNUMBER(O88),O88*R88/P88,0)</f>
        <v>3</v>
      </c>
      <c r="R88" s="3" t="n">
        <v>3</v>
      </c>
      <c r="AA88" s="1" t="n">
        <f aca="false">AE88</f>
        <v>5.875</v>
      </c>
      <c r="AB88" s="3" t="n">
        <f aca="false">AF88</f>
        <v>12.5</v>
      </c>
      <c r="AC88" s="3" t="n">
        <v>23.5</v>
      </c>
      <c r="AD88" s="3" t="n">
        <v>50</v>
      </c>
      <c r="AE88" s="3" t="n">
        <f aca="false">IF( ISNUMBER(AC88),AC88*AF88/AD88,0)</f>
        <v>5.875</v>
      </c>
      <c r="AF88" s="3" t="n">
        <v>12.5</v>
      </c>
      <c r="AH88" s="5" t="n">
        <f aca="false">SUM(AI88:AQ88)</f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23" t="n">
        <v>0</v>
      </c>
    </row>
    <row r="89" customFormat="false" ht="14.4" hidden="false" customHeight="false" outlineLevel="0" collapsed="false">
      <c r="A89" s="1" t="s">
        <v>201</v>
      </c>
      <c r="B89" s="2" t="s">
        <v>202</v>
      </c>
      <c r="C89" s="3" t="s">
        <v>134</v>
      </c>
      <c r="D89" s="4" t="s">
        <v>30</v>
      </c>
      <c r="E89" s="1" t="n">
        <f aca="false">I89+AH89+AA89</f>
        <v>17.8089743589744</v>
      </c>
      <c r="F89" s="3" t="n">
        <f aca="false">J89+AB89</f>
        <v>17.5</v>
      </c>
      <c r="G89" s="3" t="n">
        <f aca="false">E89*100/F89</f>
        <v>101.765567765568</v>
      </c>
      <c r="H89" s="4" t="str">
        <f aca="false">IF(G89&gt;=90,"A+ (4.00)",IF(AND(G89&gt;=86,G89&lt;90),"A (4.00)",IF(AND(G89&gt;=82,G89&lt;86),"A- (3.67)",IF(AND(G89&gt;=78,G89&lt;82),"B+ (3.33)",IF(AND(G89&gt;=74,G89&lt;78),"B (3.00)",IF(AND(G89&gt;=70,G89&lt;74),"B- (2.67)",IF(AND(G89&gt;=66,G89&lt;70),"C+ (2.33)",IF(AND(G89&gt;=62,G89&lt;66),"C (2.00)",IF(AND(G89&gt;=58,G89&lt;62),"C- (1.67)",IF(AND(G89&gt;=54,G89&lt;58),"D+",IF(AND(G89&gt;=50,G89&lt;54),"D (1.00)",IF(AND(G89&gt;=0,G89&lt;50),"F (0.00)","Invalid"))))))))))))</f>
        <v>A+ (4.00)</v>
      </c>
      <c r="I89" s="1" t="n">
        <f aca="false">M89+Q89</f>
        <v>4.35897435897436</v>
      </c>
      <c r="J89" s="3" t="n">
        <f aca="false">N89+R89</f>
        <v>5</v>
      </c>
      <c r="K89" s="3" t="n">
        <v>11</v>
      </c>
      <c r="L89" s="3" t="n">
        <v>13</v>
      </c>
      <c r="M89" s="3" t="n">
        <f aca="false">(IF(K89="A",0,K89)*N89/L89)</f>
        <v>1.69230769230769</v>
      </c>
      <c r="N89" s="3" t="n">
        <v>2</v>
      </c>
      <c r="O89" s="3" t="n">
        <v>8</v>
      </c>
      <c r="P89" s="3" t="n">
        <v>9</v>
      </c>
      <c r="Q89" s="3" t="n">
        <f aca="false">IF( ISNUMBER(O89),O89*R89/P89,0)</f>
        <v>2.66666666666667</v>
      </c>
      <c r="R89" s="3" t="n">
        <v>3</v>
      </c>
      <c r="AA89" s="1" t="n">
        <f aca="false">AE89</f>
        <v>11.25</v>
      </c>
      <c r="AB89" s="3" t="n">
        <f aca="false">AF89</f>
        <v>12.5</v>
      </c>
      <c r="AC89" s="3" t="n">
        <v>45</v>
      </c>
      <c r="AD89" s="3" t="n">
        <v>50</v>
      </c>
      <c r="AE89" s="3" t="n">
        <f aca="false">IF( ISNUMBER(AC89),AC89*AF89/AD89,0)</f>
        <v>11.25</v>
      </c>
      <c r="AF89" s="3" t="n">
        <v>12.5</v>
      </c>
      <c r="AH89" s="5" t="n">
        <f aca="false">SUM(AI89:AQ89)</f>
        <v>2.2</v>
      </c>
      <c r="AI89" s="5" t="n">
        <v>0.6</v>
      </c>
      <c r="AJ89" s="5" t="n">
        <v>0.5</v>
      </c>
      <c r="AK89" s="5" t="n">
        <v>0</v>
      </c>
      <c r="AL89" s="5" t="n">
        <v>0.5</v>
      </c>
      <c r="AM89" s="23" t="n">
        <v>0.6</v>
      </c>
    </row>
    <row r="90" customFormat="false" ht="14.4" hidden="false" customHeight="false" outlineLevel="0" collapsed="false">
      <c r="A90" s="1" t="s">
        <v>203</v>
      </c>
      <c r="B90" s="2" t="s">
        <v>204</v>
      </c>
      <c r="C90" s="3" t="s">
        <v>134</v>
      </c>
      <c r="D90" s="4" t="s">
        <v>30</v>
      </c>
      <c r="E90" s="1" t="n">
        <f aca="false">I90+AH90+AA90</f>
        <v>7.40769230769231</v>
      </c>
      <c r="F90" s="3" t="n">
        <f aca="false">J90+AB90</f>
        <v>17.5</v>
      </c>
      <c r="G90" s="3" t="n">
        <f aca="false">E90*100/F90</f>
        <v>42.3296703296703</v>
      </c>
      <c r="H90" s="4" t="str">
        <f aca="false">IF(G90&gt;=90,"A+ (4.00)",IF(AND(G90&gt;=86,G90&lt;90),"A (4.00)",IF(AND(G90&gt;=82,G90&lt;86),"A- (3.67)",IF(AND(G90&gt;=78,G90&lt;82),"B+ (3.33)",IF(AND(G90&gt;=74,G90&lt;78),"B (3.00)",IF(AND(G90&gt;=70,G90&lt;74),"B- (2.67)",IF(AND(G90&gt;=66,G90&lt;70),"C+ (2.33)",IF(AND(G90&gt;=62,G90&lt;66),"C (2.00)",IF(AND(G90&gt;=58,G90&lt;62),"C- (1.67)",IF(AND(G90&gt;=54,G90&lt;58),"D+",IF(AND(G90&gt;=50,G90&lt;54),"D (1.00)",IF(AND(G90&gt;=0,G90&lt;50),"F (0.00)","Invalid"))))))))))))</f>
        <v>F (0.00)</v>
      </c>
      <c r="I90" s="1" t="n">
        <f aca="false">M90+Q90</f>
        <v>2.90769230769231</v>
      </c>
      <c r="J90" s="3" t="n">
        <f aca="false">N90+R90</f>
        <v>5</v>
      </c>
      <c r="K90" s="3" t="n">
        <v>5.9</v>
      </c>
      <c r="L90" s="3" t="n">
        <v>13</v>
      </c>
      <c r="M90" s="3" t="n">
        <f aca="false">(IF(K90="A",0,K90)*N90/L90)</f>
        <v>0.907692307692308</v>
      </c>
      <c r="N90" s="3" t="n">
        <v>2</v>
      </c>
      <c r="O90" s="3" t="n">
        <v>6</v>
      </c>
      <c r="P90" s="3" t="n">
        <v>9</v>
      </c>
      <c r="Q90" s="3" t="n">
        <f aca="false">IF( ISNUMBER(O90),O90*R90/P90,0)</f>
        <v>2</v>
      </c>
      <c r="R90" s="3" t="n">
        <v>3</v>
      </c>
      <c r="AA90" s="1" t="n">
        <f aca="false">AE90</f>
        <v>4.5</v>
      </c>
      <c r="AB90" s="3" t="n">
        <f aca="false">AF90</f>
        <v>12.5</v>
      </c>
      <c r="AC90" s="3" t="n">
        <v>18</v>
      </c>
      <c r="AD90" s="3" t="n">
        <v>50</v>
      </c>
      <c r="AE90" s="3" t="n">
        <f aca="false">IF( ISNUMBER(AC90),AC90*AF90/AD90,0)</f>
        <v>4.5</v>
      </c>
      <c r="AF90" s="3" t="n">
        <v>12.5</v>
      </c>
      <c r="AH90" s="5" t="n">
        <f aca="false">SUM(AI90:AQ90)</f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23" t="n">
        <v>0</v>
      </c>
    </row>
    <row r="91" customFormat="false" ht="14.4" hidden="false" customHeight="false" outlineLevel="0" collapsed="false">
      <c r="A91" s="1" t="s">
        <v>205</v>
      </c>
      <c r="B91" s="2" t="s">
        <v>206</v>
      </c>
      <c r="C91" s="3" t="s">
        <v>134</v>
      </c>
      <c r="D91" s="4" t="s">
        <v>30</v>
      </c>
      <c r="E91" s="1" t="n">
        <f aca="false">I91+AH91+AA91</f>
        <v>5.06089743589744</v>
      </c>
      <c r="F91" s="3" t="n">
        <f aca="false">J91+AB91</f>
        <v>17.5</v>
      </c>
      <c r="G91" s="3" t="n">
        <f aca="false">E91*100/F91</f>
        <v>28.9194139194139</v>
      </c>
      <c r="H91" s="4" t="str">
        <f aca="false">IF(G91&gt;=90,"A+ (4.00)",IF(AND(G91&gt;=86,G91&lt;90),"A (4.00)",IF(AND(G91&gt;=82,G91&lt;86),"A- (3.67)",IF(AND(G91&gt;=78,G91&lt;82),"B+ (3.33)",IF(AND(G91&gt;=74,G91&lt;78),"B (3.00)",IF(AND(G91&gt;=70,G91&lt;74),"B- (2.67)",IF(AND(G91&gt;=66,G91&lt;70),"C+ (2.33)",IF(AND(G91&gt;=62,G91&lt;66),"C (2.00)",IF(AND(G91&gt;=58,G91&lt;62),"C- (1.67)",IF(AND(G91&gt;=54,G91&lt;58),"D+",IF(AND(G91&gt;=50,G91&lt;54),"D (1.00)",IF(AND(G91&gt;=0,G91&lt;50),"F (0.00)","Invalid"))))))))))))</f>
        <v>F (0.00)</v>
      </c>
      <c r="I91" s="1" t="n">
        <f aca="false">M91+Q91</f>
        <v>2.43589743589744</v>
      </c>
      <c r="J91" s="3" t="n">
        <f aca="false">N91+R91</f>
        <v>5</v>
      </c>
      <c r="K91" s="3" t="n">
        <v>5</v>
      </c>
      <c r="L91" s="3" t="n">
        <v>13</v>
      </c>
      <c r="M91" s="3" t="n">
        <f aca="false">(IF(K91="A",0,K91)*N91/L91)</f>
        <v>0.769230769230769</v>
      </c>
      <c r="N91" s="3" t="n">
        <v>2</v>
      </c>
      <c r="O91" s="3" t="n">
        <v>5</v>
      </c>
      <c r="P91" s="3" t="n">
        <v>9</v>
      </c>
      <c r="Q91" s="3" t="n">
        <f aca="false">IF( ISNUMBER(O91),O91*R91/P91,0)</f>
        <v>1.66666666666667</v>
      </c>
      <c r="R91" s="3" t="n">
        <v>3</v>
      </c>
      <c r="AA91" s="1" t="n">
        <f aca="false">AE91</f>
        <v>2.625</v>
      </c>
      <c r="AB91" s="3" t="n">
        <f aca="false">AF91</f>
        <v>12.5</v>
      </c>
      <c r="AC91" s="3" t="n">
        <v>10.5</v>
      </c>
      <c r="AD91" s="3" t="n">
        <v>50</v>
      </c>
      <c r="AE91" s="3" t="n">
        <f aca="false">IF( ISNUMBER(AC91),AC91*AF91/AD91,0)</f>
        <v>2.625</v>
      </c>
      <c r="AF91" s="3" t="n">
        <v>12.5</v>
      </c>
      <c r="AH91" s="5" t="n">
        <f aca="false">SUM(AI91:AQ91)</f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23" t="n">
        <v>0</v>
      </c>
    </row>
    <row r="92" customFormat="false" ht="14.4" hidden="false" customHeight="false" outlineLevel="0" collapsed="false">
      <c r="A92" s="1" t="s">
        <v>207</v>
      </c>
      <c r="B92" s="2" t="s">
        <v>208</v>
      </c>
      <c r="C92" s="3" t="s">
        <v>134</v>
      </c>
      <c r="D92" s="4" t="s">
        <v>30</v>
      </c>
      <c r="E92" s="1" t="n">
        <f aca="false">I92+AH92+AA92</f>
        <v>5.96987179487179</v>
      </c>
      <c r="F92" s="3" t="n">
        <f aca="false">J92+AB92</f>
        <v>17.5</v>
      </c>
      <c r="G92" s="3" t="n">
        <f aca="false">E92*100/F92</f>
        <v>34.1135531135531</v>
      </c>
      <c r="H92" s="4" t="str">
        <f aca="false">IF(G92&gt;=90,"A+ (4.00)",IF(AND(G92&gt;=86,G92&lt;90),"A (4.00)",IF(AND(G92&gt;=82,G92&lt;86),"A- (3.67)",IF(AND(G92&gt;=78,G92&lt;82),"B+ (3.33)",IF(AND(G92&gt;=74,G92&lt;78),"B (3.00)",IF(AND(G92&gt;=70,G92&lt;74),"B- (2.67)",IF(AND(G92&gt;=66,G92&lt;70),"C+ (2.33)",IF(AND(G92&gt;=62,G92&lt;66),"C (2.00)",IF(AND(G92&gt;=58,G92&lt;62),"C- (1.67)",IF(AND(G92&gt;=54,G92&lt;58),"D+",IF(AND(G92&gt;=50,G92&lt;54),"D (1.00)",IF(AND(G92&gt;=0,G92&lt;50),"F (0.00)","Invalid"))))))))))))</f>
        <v>F (0.00)</v>
      </c>
      <c r="I92" s="1" t="n">
        <f aca="false">M92+Q92</f>
        <v>1.89487179487179</v>
      </c>
      <c r="J92" s="3" t="n">
        <f aca="false">N92+R92</f>
        <v>5</v>
      </c>
      <c r="K92" s="3" t="n">
        <v>6.9</v>
      </c>
      <c r="L92" s="3" t="n">
        <v>13</v>
      </c>
      <c r="M92" s="3" t="n">
        <f aca="false">(IF(K92="A",0,K92)*N92/L92)</f>
        <v>1.06153846153846</v>
      </c>
      <c r="N92" s="3" t="n">
        <v>2</v>
      </c>
      <c r="O92" s="3" t="n">
        <v>2.5</v>
      </c>
      <c r="P92" s="3" t="n">
        <v>9</v>
      </c>
      <c r="Q92" s="3" t="n">
        <f aca="false">IF( ISNUMBER(O92),O92*R92/P92,0)</f>
        <v>0.833333333333333</v>
      </c>
      <c r="R92" s="3" t="n">
        <v>3</v>
      </c>
      <c r="AA92" s="1" t="n">
        <f aca="false">AE92</f>
        <v>3.375</v>
      </c>
      <c r="AB92" s="3" t="n">
        <f aca="false">AF92</f>
        <v>12.5</v>
      </c>
      <c r="AC92" s="3" t="n">
        <v>13.5</v>
      </c>
      <c r="AD92" s="3" t="n">
        <v>50</v>
      </c>
      <c r="AE92" s="3" t="n">
        <f aca="false">IF( ISNUMBER(AC92),AC92*AF92/AD92,0)</f>
        <v>3.375</v>
      </c>
      <c r="AF92" s="3" t="n">
        <v>12.5</v>
      </c>
      <c r="AH92" s="5" t="n">
        <f aca="false">SUM(AI92:AQ92)</f>
        <v>0.7</v>
      </c>
      <c r="AI92" s="5" t="n">
        <v>0</v>
      </c>
      <c r="AJ92" s="5" t="n">
        <v>0.7</v>
      </c>
      <c r="AK92" s="5" t="n">
        <v>0</v>
      </c>
      <c r="AL92" s="5" t="n">
        <v>0</v>
      </c>
      <c r="AM92" s="23" t="n">
        <v>0</v>
      </c>
    </row>
    <row r="93" customFormat="false" ht="14.4" hidden="false" customHeight="false" outlineLevel="0" collapsed="false">
      <c r="A93" s="1" t="s">
        <v>209</v>
      </c>
      <c r="B93" s="2" t="s">
        <v>210</v>
      </c>
      <c r="C93" s="3" t="s">
        <v>134</v>
      </c>
      <c r="D93" s="4" t="s">
        <v>30</v>
      </c>
      <c r="E93" s="1" t="n">
        <f aca="false">I93+AH93+AA93</f>
        <v>8.55897435897436</v>
      </c>
      <c r="F93" s="3" t="n">
        <f aca="false">J93+AB93</f>
        <v>17.5</v>
      </c>
      <c r="G93" s="3" t="n">
        <f aca="false">E93*100/F93</f>
        <v>48.9084249084249</v>
      </c>
      <c r="H93" s="4" t="str">
        <f aca="false">IF(G93&gt;=90,"A+ (4.00)",IF(AND(G93&gt;=86,G93&lt;90),"A (4.00)",IF(AND(G93&gt;=82,G93&lt;86),"A- (3.67)",IF(AND(G93&gt;=78,G93&lt;82),"B+ (3.33)",IF(AND(G93&gt;=74,G93&lt;78),"B (3.00)",IF(AND(G93&gt;=70,G93&lt;74),"B- (2.67)",IF(AND(G93&gt;=66,G93&lt;70),"C+ (2.33)",IF(AND(G93&gt;=62,G93&lt;66),"C (2.00)",IF(AND(G93&gt;=58,G93&lt;62),"C- (1.67)",IF(AND(G93&gt;=54,G93&lt;58),"D+",IF(AND(G93&gt;=50,G93&lt;54),"D (1.00)",IF(AND(G93&gt;=0,G93&lt;50),"F (0.00)","Invalid"))))))))))))</f>
        <v>F (0.00)</v>
      </c>
      <c r="I93" s="1" t="n">
        <f aca="false">M93+Q93</f>
        <v>2.55897435897436</v>
      </c>
      <c r="J93" s="3" t="n">
        <f aca="false">N93+R93</f>
        <v>5</v>
      </c>
      <c r="K93" s="3" t="n">
        <v>5.8</v>
      </c>
      <c r="L93" s="3" t="n">
        <v>13</v>
      </c>
      <c r="M93" s="3" t="n">
        <f aca="false">(IF(K93="A",0,K93)*N93/L93)</f>
        <v>0.892307692307692</v>
      </c>
      <c r="N93" s="3" t="n">
        <v>2</v>
      </c>
      <c r="O93" s="3" t="n">
        <v>5</v>
      </c>
      <c r="P93" s="3" t="n">
        <v>9</v>
      </c>
      <c r="Q93" s="3" t="n">
        <f aca="false">IF( ISNUMBER(O93),O93*R93/P93,0)</f>
        <v>1.66666666666667</v>
      </c>
      <c r="R93" s="3" t="n">
        <v>3</v>
      </c>
      <c r="AA93" s="1" t="n">
        <f aca="false">AE93</f>
        <v>6</v>
      </c>
      <c r="AB93" s="3" t="n">
        <f aca="false">AF93</f>
        <v>12.5</v>
      </c>
      <c r="AC93" s="3" t="n">
        <v>24</v>
      </c>
      <c r="AD93" s="3" t="n">
        <v>50</v>
      </c>
      <c r="AE93" s="3" t="n">
        <f aca="false">IF( ISNUMBER(AC93),AC93*AF93/AD93,0)</f>
        <v>6</v>
      </c>
      <c r="AF93" s="3" t="n">
        <v>12.5</v>
      </c>
      <c r="AH93" s="5" t="n">
        <f aca="false">SUM(AI93:AQ93)</f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23" t="n">
        <v>0</v>
      </c>
    </row>
    <row r="94" customFormat="false" ht="14.4" hidden="false" customHeight="false" outlineLevel="0" collapsed="false">
      <c r="A94" s="1" t="s">
        <v>211</v>
      </c>
      <c r="B94" s="2" t="s">
        <v>212</v>
      </c>
      <c r="C94" s="3" t="s">
        <v>134</v>
      </c>
      <c r="D94" s="4" t="s">
        <v>30</v>
      </c>
      <c r="E94" s="1" t="n">
        <f aca="false">I94+AH94+AA94</f>
        <v>14.2807692307692</v>
      </c>
      <c r="F94" s="3" t="n">
        <f aca="false">J94+AB94</f>
        <v>17.5</v>
      </c>
      <c r="G94" s="3" t="n">
        <f aca="false">E94*100/F94</f>
        <v>81.6043956043956</v>
      </c>
      <c r="H94" s="4" t="str">
        <f aca="false">IF(G94&gt;=90,"A+ (4.00)",IF(AND(G94&gt;=86,G94&lt;90),"A (4.00)",IF(AND(G94&gt;=82,G94&lt;86),"A- (3.67)",IF(AND(G94&gt;=78,G94&lt;82),"B+ (3.33)",IF(AND(G94&gt;=74,G94&lt;78),"B (3.00)",IF(AND(G94&gt;=70,G94&lt;74),"B- (2.67)",IF(AND(G94&gt;=66,G94&lt;70),"C+ (2.33)",IF(AND(G94&gt;=62,G94&lt;66),"C (2.00)",IF(AND(G94&gt;=58,G94&lt;62),"C- (1.67)",IF(AND(G94&gt;=54,G94&lt;58),"D+",IF(AND(G94&gt;=50,G94&lt;54),"D (1.00)",IF(AND(G94&gt;=0,G94&lt;50),"F (0.00)","Invalid"))))))))))))</f>
        <v>B+ (3.33)</v>
      </c>
      <c r="I94" s="1" t="n">
        <f aca="false">M94+Q94</f>
        <v>4.03076923076923</v>
      </c>
      <c r="J94" s="3" t="n">
        <f aca="false">N94+R94</f>
        <v>5</v>
      </c>
      <c r="K94" s="3" t="n">
        <v>6.7</v>
      </c>
      <c r="L94" s="3" t="n">
        <v>13</v>
      </c>
      <c r="M94" s="3" t="n">
        <f aca="false">(IF(K94="A",0,K94)*N94/L94)</f>
        <v>1.03076923076923</v>
      </c>
      <c r="N94" s="3" t="n">
        <v>2</v>
      </c>
      <c r="O94" s="3" t="n">
        <v>9</v>
      </c>
      <c r="P94" s="3" t="n">
        <v>9</v>
      </c>
      <c r="Q94" s="3" t="n">
        <f aca="false">IF( ISNUMBER(O94),O94*R94/P94,0)</f>
        <v>3</v>
      </c>
      <c r="R94" s="3" t="n">
        <v>3</v>
      </c>
      <c r="AA94" s="1" t="n">
        <f aca="false">AE94</f>
        <v>6.75</v>
      </c>
      <c r="AB94" s="3" t="n">
        <f aca="false">AF94</f>
        <v>12.5</v>
      </c>
      <c r="AC94" s="3" t="n">
        <v>27</v>
      </c>
      <c r="AD94" s="3" t="n">
        <v>50</v>
      </c>
      <c r="AE94" s="3" t="n">
        <f aca="false">IF( ISNUMBER(AC94),AC94*AF94/AD94,0)</f>
        <v>6.75</v>
      </c>
      <c r="AF94" s="3" t="n">
        <v>12.5</v>
      </c>
      <c r="AH94" s="5" t="n">
        <f aca="false">SUM(AI94:AQ94)</f>
        <v>3.5</v>
      </c>
      <c r="AI94" s="5" t="n">
        <v>0.8</v>
      </c>
      <c r="AJ94" s="5" t="n">
        <v>0</v>
      </c>
      <c r="AK94" s="5" t="n">
        <v>1.8</v>
      </c>
      <c r="AL94" s="5" t="n">
        <v>0</v>
      </c>
      <c r="AM94" s="23" t="n">
        <v>0.9</v>
      </c>
    </row>
    <row r="95" customFormat="false" ht="14.4" hidden="false" customHeight="false" outlineLevel="0" collapsed="false">
      <c r="A95" s="1" t="s">
        <v>213</v>
      </c>
      <c r="B95" s="2" t="s">
        <v>214</v>
      </c>
      <c r="C95" s="3" t="s">
        <v>134</v>
      </c>
      <c r="D95" s="4" t="s">
        <v>30</v>
      </c>
      <c r="E95" s="1" t="n">
        <f aca="false">I95+AH95+AA95</f>
        <v>9.14423076923077</v>
      </c>
      <c r="F95" s="3" t="n">
        <f aca="false">J95+AB95</f>
        <v>17.5</v>
      </c>
      <c r="G95" s="3" t="n">
        <f aca="false">E95*100/F95</f>
        <v>52.2527472527473</v>
      </c>
      <c r="H95" s="4" t="str">
        <f aca="false">IF(G95&gt;=90,"A+ (4.00)",IF(AND(G95&gt;=86,G95&lt;90),"A (4.00)",IF(AND(G95&gt;=82,G95&lt;86),"A- (3.67)",IF(AND(G95&gt;=78,G95&lt;82),"B+ (3.33)",IF(AND(G95&gt;=74,G95&lt;78),"B (3.00)",IF(AND(G95&gt;=70,G95&lt;74),"B- (2.67)",IF(AND(G95&gt;=66,G95&lt;70),"C+ (2.33)",IF(AND(G95&gt;=62,G95&lt;66),"C (2.00)",IF(AND(G95&gt;=58,G95&lt;62),"C- (1.67)",IF(AND(G95&gt;=54,G95&lt;58),"D+",IF(AND(G95&gt;=50,G95&lt;54),"D (1.00)",IF(AND(G95&gt;=0,G95&lt;50),"F (0.00)","Invalid"))))))))))))</f>
        <v>D (1.00)</v>
      </c>
      <c r="I95" s="1" t="n">
        <f aca="false">M95+Q95</f>
        <v>2.96923076923077</v>
      </c>
      <c r="J95" s="3" t="n">
        <f aca="false">N95+R95</f>
        <v>5</v>
      </c>
      <c r="K95" s="3" t="n">
        <v>6.3</v>
      </c>
      <c r="L95" s="3" t="n">
        <v>13</v>
      </c>
      <c r="M95" s="3" t="n">
        <f aca="false">(IF(K95="A",0,K95)*N95/L95)</f>
        <v>0.969230769230769</v>
      </c>
      <c r="N95" s="3" t="n">
        <v>2</v>
      </c>
      <c r="O95" s="3" t="n">
        <v>6</v>
      </c>
      <c r="P95" s="3" t="n">
        <v>9</v>
      </c>
      <c r="Q95" s="3" t="n">
        <f aca="false">IF( ISNUMBER(O95),O95*R95/P95,0)</f>
        <v>2</v>
      </c>
      <c r="R95" s="3" t="n">
        <v>3</v>
      </c>
      <c r="AA95" s="1" t="n">
        <f aca="false">AE95</f>
        <v>5.875</v>
      </c>
      <c r="AB95" s="3" t="n">
        <f aca="false">AF95</f>
        <v>12.5</v>
      </c>
      <c r="AC95" s="3" t="n">
        <v>23.5</v>
      </c>
      <c r="AD95" s="3" t="n">
        <v>50</v>
      </c>
      <c r="AE95" s="3" t="n">
        <f aca="false">IF( ISNUMBER(AC95),AC95*AF95/AD95,0)</f>
        <v>5.875</v>
      </c>
      <c r="AF95" s="3" t="n">
        <v>12.5</v>
      </c>
      <c r="AH95" s="5" t="n">
        <f aca="false">SUM(AI95:AQ95)</f>
        <v>0.3</v>
      </c>
      <c r="AI95" s="5" t="n">
        <v>0</v>
      </c>
      <c r="AJ95" s="5" t="n">
        <v>0.3</v>
      </c>
      <c r="AK95" s="5" t="n">
        <v>0</v>
      </c>
      <c r="AL95" s="5" t="n">
        <v>0</v>
      </c>
      <c r="AM95" s="23" t="n">
        <v>0</v>
      </c>
    </row>
    <row r="96" customFormat="false" ht="14.4" hidden="false" customHeight="false" outlineLevel="0" collapsed="false">
      <c r="A96" s="1" t="s">
        <v>215</v>
      </c>
      <c r="B96" s="2" t="s">
        <v>216</v>
      </c>
      <c r="C96" s="3" t="s">
        <v>134</v>
      </c>
      <c r="D96" s="4" t="s">
        <v>30</v>
      </c>
      <c r="E96" s="1" t="n">
        <f aca="false">I96+AH96+AA96</f>
        <v>8.78846153846154</v>
      </c>
      <c r="F96" s="3" t="n">
        <f aca="false">J96+AB96</f>
        <v>17.5</v>
      </c>
      <c r="G96" s="3" t="n">
        <f aca="false">E96*100/F96</f>
        <v>50.2197802197802</v>
      </c>
      <c r="H96" s="4" t="str">
        <f aca="false">IF(G96&gt;=90,"A+ (4.00)",IF(AND(G96&gt;=86,G96&lt;90),"A (4.00)",IF(AND(G96&gt;=82,G96&lt;86),"A- (3.67)",IF(AND(G96&gt;=78,G96&lt;82),"B+ (3.33)",IF(AND(G96&gt;=74,G96&lt;78),"B (3.00)",IF(AND(G96&gt;=70,G96&lt;74),"B- (2.67)",IF(AND(G96&gt;=66,G96&lt;70),"C+ (2.33)",IF(AND(G96&gt;=62,G96&lt;66),"C (2.00)",IF(AND(G96&gt;=58,G96&lt;62),"C- (1.67)",IF(AND(G96&gt;=54,G96&lt;58),"D+",IF(AND(G96&gt;=50,G96&lt;54),"D (1.00)",IF(AND(G96&gt;=0,G96&lt;50),"F (0.00)","Invalid"))))))))))))</f>
        <v>D (1.00)</v>
      </c>
      <c r="I96" s="1" t="n">
        <f aca="false">M96+Q96</f>
        <v>3.53846153846154</v>
      </c>
      <c r="J96" s="3" t="n">
        <f aca="false">N96+R96</f>
        <v>5</v>
      </c>
      <c r="K96" s="3" t="n">
        <v>3.5</v>
      </c>
      <c r="L96" s="3" t="n">
        <v>13</v>
      </c>
      <c r="M96" s="3" t="n">
        <f aca="false">(IF(K96="A",0,K96)*N96/L96)</f>
        <v>0.538461538461538</v>
      </c>
      <c r="N96" s="3" t="n">
        <v>2</v>
      </c>
      <c r="O96" s="3" t="n">
        <v>9</v>
      </c>
      <c r="P96" s="3" t="n">
        <v>9</v>
      </c>
      <c r="Q96" s="3" t="n">
        <f aca="false">IF( ISNUMBER(O96),O96*R96/P96,0)</f>
        <v>3</v>
      </c>
      <c r="R96" s="3" t="n">
        <v>3</v>
      </c>
      <c r="AA96" s="1" t="n">
        <f aca="false">AE96</f>
        <v>5.25</v>
      </c>
      <c r="AB96" s="3" t="n">
        <f aca="false">AF96</f>
        <v>12.5</v>
      </c>
      <c r="AC96" s="3" t="n">
        <v>21</v>
      </c>
      <c r="AD96" s="3" t="n">
        <v>50</v>
      </c>
      <c r="AE96" s="3" t="n">
        <f aca="false">IF( ISNUMBER(AC96),AC96*AF96/AD96,0)</f>
        <v>5.25</v>
      </c>
      <c r="AF96" s="3" t="n">
        <v>12.5</v>
      </c>
      <c r="AH96" s="5" t="n">
        <f aca="false">SUM(AI96:AQ96)</f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23" t="n">
        <v>0</v>
      </c>
    </row>
    <row r="97" customFormat="false" ht="14.4" hidden="false" customHeight="false" outlineLevel="0" collapsed="false">
      <c r="A97" s="1" t="s">
        <v>217</v>
      </c>
      <c r="B97" s="2" t="s">
        <v>218</v>
      </c>
      <c r="C97" s="3" t="s">
        <v>134</v>
      </c>
      <c r="D97" s="4" t="s">
        <v>30</v>
      </c>
      <c r="E97" s="1" t="n">
        <f aca="false">I97+AH97+AA97</f>
        <v>14.4551282051282</v>
      </c>
      <c r="F97" s="3" t="n">
        <f aca="false">J97+AB97</f>
        <v>17.5</v>
      </c>
      <c r="G97" s="3" t="n">
        <f aca="false">E97*100/F97</f>
        <v>82.6007326007326</v>
      </c>
      <c r="H97" s="4" t="str">
        <f aca="false">IF(G97&gt;=90,"A+ (4.00)",IF(AND(G97&gt;=86,G97&lt;90),"A (4.00)",IF(AND(G97&gt;=82,G97&lt;86),"A- (3.67)",IF(AND(G97&gt;=78,G97&lt;82),"B+ (3.33)",IF(AND(G97&gt;=74,G97&lt;78),"B (3.00)",IF(AND(G97&gt;=70,G97&lt;74),"B- (2.67)",IF(AND(G97&gt;=66,G97&lt;70),"C+ (2.33)",IF(AND(G97&gt;=62,G97&lt;66),"C (2.00)",IF(AND(G97&gt;=58,G97&lt;62),"C- (1.67)",IF(AND(G97&gt;=54,G97&lt;58),"D+",IF(AND(G97&gt;=50,G97&lt;54),"D (1.00)",IF(AND(G97&gt;=0,G97&lt;50),"F (0.00)","Invalid"))))))))))))</f>
        <v>A- (3.67)</v>
      </c>
      <c r="I97" s="1" t="n">
        <f aca="false">M97+Q97</f>
        <v>4.20512820512821</v>
      </c>
      <c r="J97" s="3" t="n">
        <f aca="false">N97+R97</f>
        <v>5</v>
      </c>
      <c r="K97" s="3" t="n">
        <v>10</v>
      </c>
      <c r="L97" s="3" t="n">
        <v>13</v>
      </c>
      <c r="M97" s="3" t="n">
        <f aca="false">(IF(K97="A",0,K97)*N97/L97)</f>
        <v>1.53846153846154</v>
      </c>
      <c r="N97" s="3" t="n">
        <v>2</v>
      </c>
      <c r="O97" s="3" t="n">
        <v>8</v>
      </c>
      <c r="P97" s="3" t="n">
        <v>9</v>
      </c>
      <c r="Q97" s="3" t="n">
        <f aca="false">IF( ISNUMBER(O97),O97*R97/P97,0)</f>
        <v>2.66666666666667</v>
      </c>
      <c r="R97" s="3" t="n">
        <v>3</v>
      </c>
      <c r="AA97" s="1" t="n">
        <f aca="false">AE97</f>
        <v>10.25</v>
      </c>
      <c r="AB97" s="3" t="n">
        <f aca="false">AF97</f>
        <v>12.5</v>
      </c>
      <c r="AC97" s="3" t="n">
        <v>41</v>
      </c>
      <c r="AD97" s="3" t="n">
        <v>50</v>
      </c>
      <c r="AE97" s="3" t="n">
        <f aca="false">IF( ISNUMBER(AC97),AC97*AF97/AD97,0)</f>
        <v>10.25</v>
      </c>
      <c r="AF97" s="3" t="n">
        <v>12.5</v>
      </c>
      <c r="AH97" s="5" t="n">
        <f aca="false">SUM(AI97:AQ97)</f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23" t="n">
        <v>0</v>
      </c>
    </row>
    <row r="98" customFormat="false" ht="14.4" hidden="false" customHeight="false" outlineLevel="0" collapsed="false">
      <c r="A98" s="1" t="s">
        <v>219</v>
      </c>
      <c r="B98" s="2" t="s">
        <v>220</v>
      </c>
      <c r="C98" s="3" t="s">
        <v>134</v>
      </c>
      <c r="D98" s="4" t="s">
        <v>30</v>
      </c>
      <c r="E98" s="1" t="n">
        <f aca="false">I98+AH98+AA98</f>
        <v>7.13397435897436</v>
      </c>
      <c r="F98" s="3" t="n">
        <f aca="false">J98+AB98</f>
        <v>17.5</v>
      </c>
      <c r="G98" s="3" t="n">
        <f aca="false">E98*100/F98</f>
        <v>40.7655677655678</v>
      </c>
      <c r="H98" s="4" t="str">
        <f aca="false">IF(G98&gt;=90,"A+ (4.00)",IF(AND(G98&gt;=86,G98&lt;90),"A (4.00)",IF(AND(G98&gt;=82,G98&lt;86),"A- (3.67)",IF(AND(G98&gt;=78,G98&lt;82),"B+ (3.33)",IF(AND(G98&gt;=74,G98&lt;78),"B (3.00)",IF(AND(G98&gt;=70,G98&lt;74),"B- (2.67)",IF(AND(G98&gt;=66,G98&lt;70),"C+ (2.33)",IF(AND(G98&gt;=62,G98&lt;66),"C (2.00)",IF(AND(G98&gt;=58,G98&lt;62),"C- (1.67)",IF(AND(G98&gt;=54,G98&lt;58),"D+",IF(AND(G98&gt;=50,G98&lt;54),"D (1.00)",IF(AND(G98&gt;=0,G98&lt;50),"F (0.00)","Invalid"))))))))))))</f>
        <v>F (0.00)</v>
      </c>
      <c r="I98" s="1" t="n">
        <f aca="false">M98+Q98</f>
        <v>1.45897435897436</v>
      </c>
      <c r="J98" s="3" t="n">
        <f aca="false">N98+R98</f>
        <v>5</v>
      </c>
      <c r="K98" s="3" t="n">
        <v>1.9</v>
      </c>
      <c r="L98" s="3" t="n">
        <v>13</v>
      </c>
      <c r="M98" s="3" t="n">
        <f aca="false">(IF(K98="A",0,K98)*N98/L98)</f>
        <v>0.292307692307692</v>
      </c>
      <c r="N98" s="3" t="n">
        <v>2</v>
      </c>
      <c r="O98" s="3" t="n">
        <v>3.5</v>
      </c>
      <c r="P98" s="3" t="n">
        <v>9</v>
      </c>
      <c r="Q98" s="3" t="n">
        <f aca="false">IF( ISNUMBER(O98),O98*R98/P98,0)</f>
        <v>1.16666666666667</v>
      </c>
      <c r="R98" s="3" t="n">
        <v>3</v>
      </c>
      <c r="AA98" s="1" t="n">
        <f aca="false">AE98</f>
        <v>4.375</v>
      </c>
      <c r="AB98" s="3" t="n">
        <f aca="false">AF98</f>
        <v>12.5</v>
      </c>
      <c r="AC98" s="3" t="n">
        <v>17.5</v>
      </c>
      <c r="AD98" s="3" t="n">
        <v>50</v>
      </c>
      <c r="AE98" s="3" t="n">
        <f aca="false">IF( ISNUMBER(AC98),AC98*AF98/AD98,0)</f>
        <v>4.375</v>
      </c>
      <c r="AF98" s="3" t="n">
        <v>12.5</v>
      </c>
      <c r="AH98" s="5" t="n">
        <f aca="false">SUM(AI98:AQ98)</f>
        <v>1.3</v>
      </c>
      <c r="AI98" s="5" t="n">
        <v>0</v>
      </c>
      <c r="AJ98" s="5" t="n">
        <v>0.3</v>
      </c>
      <c r="AK98" s="5" t="n">
        <v>0</v>
      </c>
      <c r="AL98" s="5" t="n">
        <v>0</v>
      </c>
      <c r="AM98" s="5" t="n">
        <v>1</v>
      </c>
    </row>
    <row r="99" customFormat="false" ht="14.4" hidden="false" customHeight="false" outlineLevel="0" collapsed="false">
      <c r="A99" s="1" t="s">
        <v>221</v>
      </c>
      <c r="B99" s="2" t="s">
        <v>222</v>
      </c>
      <c r="C99" s="3" t="s">
        <v>134</v>
      </c>
      <c r="D99" s="4" t="s">
        <v>30</v>
      </c>
      <c r="E99" s="1" t="n">
        <f aca="false">I99+AH99+AA99</f>
        <v>11.9634615384615</v>
      </c>
      <c r="F99" s="3" t="n">
        <f aca="false">J99+AB99</f>
        <v>17.5</v>
      </c>
      <c r="G99" s="3" t="n">
        <f aca="false">E99*100/F99</f>
        <v>68.3626373626374</v>
      </c>
      <c r="H99" s="4" t="str">
        <f aca="false">IF(G99&gt;=90,"A+ (4.00)",IF(AND(G99&gt;=86,G99&lt;90),"A (4.00)",IF(AND(G99&gt;=82,G99&lt;86),"A- (3.67)",IF(AND(G99&gt;=78,G99&lt;82),"B+ (3.33)",IF(AND(G99&gt;=74,G99&lt;78),"B (3.00)",IF(AND(G99&gt;=70,G99&lt;74),"B- (2.67)",IF(AND(G99&gt;=66,G99&lt;70),"C+ (2.33)",IF(AND(G99&gt;=62,G99&lt;66),"C (2.00)",IF(AND(G99&gt;=58,G99&lt;62),"C- (1.67)",IF(AND(G99&gt;=54,G99&lt;58),"D+",IF(AND(G99&gt;=50,G99&lt;54),"D (1.00)",IF(AND(G99&gt;=0,G99&lt;50),"F (0.00)","Invalid"))))))))))))</f>
        <v>C+ (2.33)</v>
      </c>
      <c r="I99" s="1" t="n">
        <f aca="false">M99+Q99</f>
        <v>3.33846153846154</v>
      </c>
      <c r="J99" s="3" t="n">
        <f aca="false">N99+R99</f>
        <v>5</v>
      </c>
      <c r="K99" s="3" t="n">
        <v>8.7</v>
      </c>
      <c r="L99" s="3" t="n">
        <v>13</v>
      </c>
      <c r="M99" s="3" t="n">
        <f aca="false">(IF(K99="A",0,K99)*N99/L99)</f>
        <v>1.33846153846154</v>
      </c>
      <c r="N99" s="3" t="n">
        <v>2</v>
      </c>
      <c r="O99" s="3" t="n">
        <v>6</v>
      </c>
      <c r="P99" s="3" t="n">
        <v>9</v>
      </c>
      <c r="Q99" s="3" t="n">
        <f aca="false">IF( ISNUMBER(O99),O99*R99/P99,0)</f>
        <v>2</v>
      </c>
      <c r="R99" s="3" t="n">
        <v>3</v>
      </c>
      <c r="AA99" s="1" t="n">
        <f aca="false">AE99</f>
        <v>8.625</v>
      </c>
      <c r="AB99" s="3" t="n">
        <f aca="false">AF99</f>
        <v>12.5</v>
      </c>
      <c r="AC99" s="3" t="n">
        <v>34.5</v>
      </c>
      <c r="AD99" s="3" t="n">
        <v>50</v>
      </c>
      <c r="AE99" s="3" t="n">
        <f aca="false">IF( ISNUMBER(AC99),AC99*AF99/AD99,0)</f>
        <v>8.625</v>
      </c>
      <c r="AF99" s="3" t="n">
        <v>12.5</v>
      </c>
      <c r="AH99" s="5" t="n">
        <f aca="false">SUM(AI99:AQ99)</f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</row>
    <row r="100" customFormat="false" ht="14.4" hidden="false" customHeight="false" outlineLevel="0" collapsed="false">
      <c r="A100" s="1" t="s">
        <v>223</v>
      </c>
      <c r="B100" s="2" t="s">
        <v>123</v>
      </c>
      <c r="C100" s="3" t="s">
        <v>134</v>
      </c>
      <c r="D100" s="4" t="s">
        <v>30</v>
      </c>
      <c r="E100" s="1" t="n">
        <f aca="false">I100+AH100+AA100</f>
        <v>8.55320512820513</v>
      </c>
      <c r="F100" s="3" t="n">
        <f aca="false">J100+AB100</f>
        <v>17.5</v>
      </c>
      <c r="G100" s="3" t="n">
        <f aca="false">E100*100/F100</f>
        <v>48.8754578754579</v>
      </c>
      <c r="H100" s="4" t="str">
        <f aca="false">IF(G100&gt;=90,"A+ (4.00)",IF(AND(G100&gt;=86,G100&lt;90),"A (4.00)",IF(AND(G100&gt;=82,G100&lt;86),"A- (3.67)",IF(AND(G100&gt;=78,G100&lt;82),"B+ (3.33)",IF(AND(G100&gt;=74,G100&lt;78),"B (3.00)",IF(AND(G100&gt;=70,G100&lt;74),"B- (2.67)",IF(AND(G100&gt;=66,G100&lt;70),"C+ (2.33)",IF(AND(G100&gt;=62,G100&lt;66),"C (2.00)",IF(AND(G100&gt;=58,G100&lt;62),"C- (1.67)",IF(AND(G100&gt;=54,G100&lt;58),"D+",IF(AND(G100&gt;=50,G100&lt;54),"D (1.00)",IF(AND(G100&gt;=0,G100&lt;50),"F (0.00)","Invalid"))))))))))))</f>
        <v>F (0.00)</v>
      </c>
      <c r="I100" s="1" t="n">
        <f aca="false">M100+Q100</f>
        <v>2.32820512820513</v>
      </c>
      <c r="J100" s="3" t="n">
        <f aca="false">N100+R100</f>
        <v>5</v>
      </c>
      <c r="K100" s="3" t="n">
        <v>4.3</v>
      </c>
      <c r="L100" s="3" t="n">
        <v>13</v>
      </c>
      <c r="M100" s="3" t="n">
        <f aca="false">(IF(K100="A",0,K100)*N100/L100)</f>
        <v>0.661538461538462</v>
      </c>
      <c r="N100" s="3" t="n">
        <v>2</v>
      </c>
      <c r="O100" s="3" t="n">
        <v>5</v>
      </c>
      <c r="P100" s="3" t="n">
        <v>9</v>
      </c>
      <c r="Q100" s="3" t="n">
        <f aca="false">IF( ISNUMBER(O100),O100*R100/P100,0)</f>
        <v>1.66666666666667</v>
      </c>
      <c r="R100" s="3" t="n">
        <v>3</v>
      </c>
      <c r="AA100" s="1" t="n">
        <f aca="false">AE100</f>
        <v>4.125</v>
      </c>
      <c r="AB100" s="3" t="n">
        <f aca="false">AF100</f>
        <v>12.5</v>
      </c>
      <c r="AC100" s="3" t="n">
        <v>16.5</v>
      </c>
      <c r="AD100" s="3" t="n">
        <v>50</v>
      </c>
      <c r="AE100" s="3" t="n">
        <f aca="false">IF( ISNUMBER(AC100),AC100*AF100/AD100,0)</f>
        <v>4.125</v>
      </c>
      <c r="AF100" s="3" t="n">
        <v>12.5</v>
      </c>
      <c r="AH100" s="5" t="n">
        <f aca="false">SUM(AI100:AQ100)</f>
        <v>2.1</v>
      </c>
      <c r="AI100" s="5" t="n">
        <v>0.4</v>
      </c>
      <c r="AJ100" s="5" t="n">
        <v>0.7</v>
      </c>
      <c r="AK100" s="5" t="n">
        <v>0</v>
      </c>
      <c r="AL100" s="5" t="n">
        <v>0</v>
      </c>
      <c r="AM100" s="23" t="n">
        <v>1</v>
      </c>
    </row>
    <row r="101" customFormat="false" ht="14.4" hidden="false" customHeight="false" outlineLevel="0" collapsed="false">
      <c r="A101" s="1" t="s">
        <v>224</v>
      </c>
      <c r="B101" s="2" t="s">
        <v>225</v>
      </c>
      <c r="C101" s="3" t="s">
        <v>134</v>
      </c>
      <c r="D101" s="4" t="s">
        <v>30</v>
      </c>
      <c r="E101" s="1" t="n">
        <f aca="false">I101+AH101+AA101</f>
        <v>10.6794871794872</v>
      </c>
      <c r="F101" s="3" t="n">
        <f aca="false">J101+AB101</f>
        <v>17.5</v>
      </c>
      <c r="G101" s="3" t="n">
        <f aca="false">E101*100/F101</f>
        <v>61.025641025641</v>
      </c>
      <c r="H101" s="4" t="str">
        <f aca="false">IF(G101&gt;=90,"A+ (4.00)",IF(AND(G101&gt;=86,G101&lt;90),"A (4.00)",IF(AND(G101&gt;=82,G101&lt;86),"A- (3.67)",IF(AND(G101&gt;=78,G101&lt;82),"B+ (3.33)",IF(AND(G101&gt;=74,G101&lt;78),"B (3.00)",IF(AND(G101&gt;=70,G101&lt;74),"B- (2.67)",IF(AND(G101&gt;=66,G101&lt;70),"C+ (2.33)",IF(AND(G101&gt;=62,G101&lt;66),"C (2.00)",IF(AND(G101&gt;=58,G101&lt;62),"C- (1.67)",IF(AND(G101&gt;=54,G101&lt;58),"D+",IF(AND(G101&gt;=50,G101&lt;54),"D (1.00)",IF(AND(G101&gt;=0,G101&lt;50),"F (0.00)","Invalid"))))))))))))</f>
        <v>C- (1.67)</v>
      </c>
      <c r="I101" s="1" t="n">
        <f aca="false">M101+Q101</f>
        <v>2.77948717948718</v>
      </c>
      <c r="J101" s="3" t="n">
        <f aca="false">N101+R101</f>
        <v>5</v>
      </c>
      <c r="K101" s="3" t="n">
        <v>9.4</v>
      </c>
      <c r="L101" s="3" t="n">
        <v>13</v>
      </c>
      <c r="M101" s="3" t="n">
        <f aca="false">(IF(K101="A",0,K101)*N101/L101)</f>
        <v>1.44615384615385</v>
      </c>
      <c r="N101" s="3" t="n">
        <v>2</v>
      </c>
      <c r="O101" s="3" t="n">
        <v>4</v>
      </c>
      <c r="P101" s="3" t="n">
        <v>9</v>
      </c>
      <c r="Q101" s="3" t="n">
        <f aca="false">IF( ISNUMBER(O101),O101*R101/P101,0)</f>
        <v>1.33333333333333</v>
      </c>
      <c r="R101" s="3" t="n">
        <v>3</v>
      </c>
      <c r="AA101" s="1" t="n">
        <f aca="false">AE101</f>
        <v>5.5</v>
      </c>
      <c r="AB101" s="3" t="n">
        <f aca="false">AF101</f>
        <v>12.5</v>
      </c>
      <c r="AC101" s="3" t="n">
        <v>22</v>
      </c>
      <c r="AD101" s="3" t="n">
        <v>50</v>
      </c>
      <c r="AE101" s="3" t="n">
        <f aca="false">IF( ISNUMBER(AC101),AC101*AF101/AD101,0)</f>
        <v>5.5</v>
      </c>
      <c r="AF101" s="3" t="n">
        <v>12.5</v>
      </c>
      <c r="AH101" s="5" t="n">
        <f aca="false">SUM(AI101:AQ101)</f>
        <v>2.4</v>
      </c>
      <c r="AI101" s="5" t="n">
        <v>0.4</v>
      </c>
      <c r="AJ101" s="5" t="n">
        <v>1</v>
      </c>
      <c r="AK101" s="5" t="n">
        <v>1</v>
      </c>
      <c r="AL101" s="5" t="n">
        <v>0</v>
      </c>
      <c r="AM101" s="23" t="n">
        <v>0</v>
      </c>
    </row>
    <row r="102" customFormat="false" ht="14.4" hidden="false" customHeight="false" outlineLevel="0" collapsed="false">
      <c r="A102" s="1" t="s">
        <v>226</v>
      </c>
      <c r="B102" s="2" t="s">
        <v>227</v>
      </c>
      <c r="C102" s="3" t="s">
        <v>134</v>
      </c>
      <c r="D102" s="4" t="s">
        <v>30</v>
      </c>
      <c r="E102" s="1" t="n">
        <f aca="false">I102+AH102+AA102</f>
        <v>9.80705128205128</v>
      </c>
      <c r="F102" s="3" t="n">
        <f aca="false">J102+AB102</f>
        <v>17.5</v>
      </c>
      <c r="G102" s="3" t="n">
        <f aca="false">E102*100/F102</f>
        <v>56.040293040293</v>
      </c>
      <c r="H102" s="4" t="str">
        <f aca="false">IF(G102&gt;=90,"A+ (4.00)",IF(AND(G102&gt;=86,G102&lt;90),"A (4.00)",IF(AND(G102&gt;=82,G102&lt;86),"A- (3.67)",IF(AND(G102&gt;=78,G102&lt;82),"B+ (3.33)",IF(AND(G102&gt;=74,G102&lt;78),"B (3.00)",IF(AND(G102&gt;=70,G102&lt;74),"B- (2.67)",IF(AND(G102&gt;=66,G102&lt;70),"C+ (2.33)",IF(AND(G102&gt;=62,G102&lt;66),"C (2.00)",IF(AND(G102&gt;=58,G102&lt;62),"C- (1.67)",IF(AND(G102&gt;=54,G102&lt;58),"D+",IF(AND(G102&gt;=50,G102&lt;54),"D (1.00)",IF(AND(G102&gt;=0,G102&lt;50),"F (0.00)","Invalid"))))))))))))</f>
        <v>D+</v>
      </c>
      <c r="I102" s="1" t="n">
        <f aca="false">M102+Q102</f>
        <v>2.48205128205128</v>
      </c>
      <c r="J102" s="3" t="n">
        <f aca="false">N102+R102</f>
        <v>5</v>
      </c>
      <c r="K102" s="3" t="n">
        <v>5.3</v>
      </c>
      <c r="L102" s="3" t="n">
        <v>13</v>
      </c>
      <c r="M102" s="3" t="n">
        <f aca="false">(IF(K102="A",0,K102)*N102/L102)</f>
        <v>0.815384615384615</v>
      </c>
      <c r="N102" s="3" t="n">
        <v>2</v>
      </c>
      <c r="O102" s="3" t="n">
        <v>5</v>
      </c>
      <c r="P102" s="3" t="n">
        <v>9</v>
      </c>
      <c r="Q102" s="3" t="n">
        <f aca="false">IF( ISNUMBER(O102),O102*R102/P102,0)</f>
        <v>1.66666666666667</v>
      </c>
      <c r="R102" s="3" t="n">
        <v>3</v>
      </c>
      <c r="AA102" s="1" t="n">
        <f aca="false">AE102</f>
        <v>5.625</v>
      </c>
      <c r="AB102" s="3" t="n">
        <f aca="false">AF102</f>
        <v>12.5</v>
      </c>
      <c r="AC102" s="3" t="n">
        <v>22.5</v>
      </c>
      <c r="AD102" s="3" t="n">
        <v>50</v>
      </c>
      <c r="AE102" s="3" t="n">
        <f aca="false">IF( ISNUMBER(AC102),AC102*AF102/AD102,0)</f>
        <v>5.625</v>
      </c>
      <c r="AF102" s="3" t="n">
        <v>12.5</v>
      </c>
      <c r="AH102" s="5" t="n">
        <f aca="false">SUM(AI102:AQ102)</f>
        <v>1.7</v>
      </c>
      <c r="AI102" s="5" t="n">
        <v>0.7</v>
      </c>
      <c r="AJ102" s="5" t="n">
        <v>0.8</v>
      </c>
      <c r="AK102" s="5" t="n">
        <v>0</v>
      </c>
      <c r="AL102" s="5" t="n">
        <v>0</v>
      </c>
      <c r="AM102" s="23" t="n">
        <v>0.2</v>
      </c>
    </row>
    <row r="103" customFormat="false" ht="14.4" hidden="false" customHeight="false" outlineLevel="0" collapsed="false">
      <c r="A103" s="1" t="s">
        <v>228</v>
      </c>
      <c r="B103" s="2" t="s">
        <v>229</v>
      </c>
      <c r="C103" s="3" t="s">
        <v>134</v>
      </c>
      <c r="D103" s="4" t="s">
        <v>30</v>
      </c>
      <c r="E103" s="1" t="n">
        <f aca="false">I103+AH103+AA103</f>
        <v>11.6019230769231</v>
      </c>
      <c r="F103" s="3" t="n">
        <f aca="false">J103+AB103</f>
        <v>17.5</v>
      </c>
      <c r="G103" s="3" t="n">
        <f aca="false">E103*100/F103</f>
        <v>66.2967032967033</v>
      </c>
      <c r="H103" s="4" t="str">
        <f aca="false">IF(G103&gt;=90,"A+ (4.00)",IF(AND(G103&gt;=86,G103&lt;90),"A (4.00)",IF(AND(G103&gt;=82,G103&lt;86),"A- (3.67)",IF(AND(G103&gt;=78,G103&lt;82),"B+ (3.33)",IF(AND(G103&gt;=74,G103&lt;78),"B (3.00)",IF(AND(G103&gt;=70,G103&lt;74),"B- (2.67)",IF(AND(G103&gt;=66,G103&lt;70),"C+ (2.33)",IF(AND(G103&gt;=62,G103&lt;66),"C (2.00)",IF(AND(G103&gt;=58,G103&lt;62),"C- (1.67)",IF(AND(G103&gt;=54,G103&lt;58),"D+",IF(AND(G103&gt;=50,G103&lt;54),"D (1.00)",IF(AND(G103&gt;=0,G103&lt;50),"F (0.00)","Invalid"))))))))))))</f>
        <v>C+ (2.33)</v>
      </c>
      <c r="I103" s="1" t="n">
        <f aca="false">M103+Q103</f>
        <v>3.87692307692308</v>
      </c>
      <c r="J103" s="3" t="n">
        <f aca="false">N103+R103</f>
        <v>5</v>
      </c>
      <c r="K103" s="3" t="n">
        <v>5.7</v>
      </c>
      <c r="L103" s="3" t="n">
        <v>13</v>
      </c>
      <c r="M103" s="3" t="n">
        <f aca="false">(IF(K103="A",0,K103)*N103/L103)</f>
        <v>0.876923076923077</v>
      </c>
      <c r="N103" s="3" t="n">
        <v>2</v>
      </c>
      <c r="O103" s="3" t="n">
        <v>9</v>
      </c>
      <c r="P103" s="3" t="n">
        <v>9</v>
      </c>
      <c r="Q103" s="3" t="n">
        <f aca="false">IF( ISNUMBER(O103),O103*R103/P103,0)</f>
        <v>3</v>
      </c>
      <c r="R103" s="3" t="n">
        <v>3</v>
      </c>
      <c r="AA103" s="1" t="n">
        <f aca="false">AE103</f>
        <v>5.625</v>
      </c>
      <c r="AB103" s="3" t="n">
        <f aca="false">AF103</f>
        <v>12.5</v>
      </c>
      <c r="AC103" s="3" t="n">
        <v>22.5</v>
      </c>
      <c r="AD103" s="3" t="n">
        <v>50</v>
      </c>
      <c r="AE103" s="3" t="n">
        <f aca="false">IF( ISNUMBER(AC103),AC103*AF103/AD103,0)</f>
        <v>5.625</v>
      </c>
      <c r="AF103" s="3" t="n">
        <v>12.5</v>
      </c>
      <c r="AH103" s="5" t="n">
        <f aca="false">SUM(AI103:AQ103)</f>
        <v>2.1</v>
      </c>
      <c r="AI103" s="5" t="n">
        <v>0.7</v>
      </c>
      <c r="AJ103" s="5" t="n">
        <v>0.7</v>
      </c>
      <c r="AK103" s="5" t="n">
        <v>0</v>
      </c>
      <c r="AL103" s="5" t="n">
        <v>0</v>
      </c>
      <c r="AM103" s="23" t="n">
        <v>0.7</v>
      </c>
    </row>
    <row r="104" customFormat="false" ht="14.4" hidden="false" customHeight="false" outlineLevel="0" collapsed="false">
      <c r="A104" s="1" t="s">
        <v>230</v>
      </c>
      <c r="B104" s="2" t="s">
        <v>231</v>
      </c>
      <c r="C104" s="3" t="s">
        <v>134</v>
      </c>
      <c r="D104" s="4" t="s">
        <v>30</v>
      </c>
      <c r="E104" s="1" t="n">
        <f aca="false">I104+AH104+AA104</f>
        <v>7.08717948717949</v>
      </c>
      <c r="F104" s="3" t="n">
        <f aca="false">J104+AB104</f>
        <v>17.5</v>
      </c>
      <c r="G104" s="3" t="n">
        <f aca="false">E104*100/F104</f>
        <v>40.4981684981685</v>
      </c>
      <c r="H104" s="4" t="str">
        <f aca="false">IF(G104&gt;=90,"A+ (4.00)",IF(AND(G104&gt;=86,G104&lt;90),"A (4.00)",IF(AND(G104&gt;=82,G104&lt;86),"A- (3.67)",IF(AND(G104&gt;=78,G104&lt;82),"B+ (3.33)",IF(AND(G104&gt;=74,G104&lt;78),"B (3.00)",IF(AND(G104&gt;=70,G104&lt;74),"B- (2.67)",IF(AND(G104&gt;=66,G104&lt;70),"C+ (2.33)",IF(AND(G104&gt;=62,G104&lt;66),"C (2.00)",IF(AND(G104&gt;=58,G104&lt;62),"C- (1.67)",IF(AND(G104&gt;=54,G104&lt;58),"D+",IF(AND(G104&gt;=50,G104&lt;54),"D (1.00)",IF(AND(G104&gt;=0,G104&lt;50),"F (0.00)","Invalid"))))))))))))</f>
        <v>F (0.00)</v>
      </c>
      <c r="I104" s="1" t="n">
        <f aca="false">M104+Q104</f>
        <v>3.08717948717949</v>
      </c>
      <c r="J104" s="3" t="n">
        <f aca="false">N104+R104</f>
        <v>5</v>
      </c>
      <c r="K104" s="3" t="n">
        <v>4.9</v>
      </c>
      <c r="L104" s="3" t="n">
        <v>13</v>
      </c>
      <c r="M104" s="3" t="n">
        <f aca="false">(IF(K104="A",0,K104)*N104/L104)</f>
        <v>0.753846153846154</v>
      </c>
      <c r="N104" s="3" t="n">
        <v>2</v>
      </c>
      <c r="O104" s="3" t="n">
        <v>7</v>
      </c>
      <c r="P104" s="3" t="n">
        <v>9</v>
      </c>
      <c r="Q104" s="3" t="n">
        <f aca="false">IF( ISNUMBER(O104),O104*R104/P104,0)</f>
        <v>2.33333333333333</v>
      </c>
      <c r="R104" s="3" t="n">
        <v>3</v>
      </c>
      <c r="AA104" s="1" t="n">
        <f aca="false">AE104</f>
        <v>4</v>
      </c>
      <c r="AB104" s="3" t="n">
        <f aca="false">AF104</f>
        <v>12.5</v>
      </c>
      <c r="AC104" s="3" t="n">
        <v>16</v>
      </c>
      <c r="AD104" s="3" t="n">
        <v>50</v>
      </c>
      <c r="AE104" s="3" t="n">
        <f aca="false">IF( ISNUMBER(AC104),AC104*AF104/AD104,0)</f>
        <v>4</v>
      </c>
      <c r="AF104" s="3" t="n">
        <v>12.5</v>
      </c>
      <c r="AH104" s="5" t="n">
        <f aca="false">SUM(AI104:AQ104)</f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23" t="n">
        <v>0</v>
      </c>
    </row>
    <row r="106" customFormat="false" ht="13.8" hidden="false" customHeight="false" outlineLevel="0" collapsed="false">
      <c r="E106" s="1" t="n">
        <f aca="false">SUM(E4:E104)</f>
        <v>825.698717948718</v>
      </c>
      <c r="G106" s="1" t="n">
        <f aca="false">SUM(G4:G104)</f>
        <v>4718.27838827839</v>
      </c>
      <c r="I106" s="1" t="n">
        <f aca="false">SUM(I4:I104)</f>
        <v>241.548717948718</v>
      </c>
      <c r="K106" s="1" t="n">
        <f aca="false">SUM(K4:K104)</f>
        <v>462.9</v>
      </c>
      <c r="M106" s="1" t="n">
        <f aca="false">SUM(M4:M104)</f>
        <v>71.2153846153846</v>
      </c>
      <c r="O106" s="1" t="n">
        <f aca="false">SUM(O4:O104)</f>
        <v>511</v>
      </c>
      <c r="Q106" s="1" t="n">
        <f aca="false">SUM(Q4:Q104)</f>
        <v>170.333333333333</v>
      </c>
      <c r="AA106" s="1" t="n">
        <f aca="false">SUM(AA4:AA104)</f>
        <v>508</v>
      </c>
      <c r="AC106" s="1" t="n">
        <f aca="false">SUM(AC4:AC104)</f>
        <v>2032</v>
      </c>
      <c r="AE106" s="1" t="n">
        <f aca="false">SUM(AE4:AE104)</f>
        <v>508</v>
      </c>
      <c r="AH106" s="1" t="n">
        <f aca="false">SUM(AH4:AH104)</f>
        <v>76.15</v>
      </c>
      <c r="AI106" s="1" t="n">
        <f aca="false">SUM(AI4:AI104)</f>
        <v>10.55</v>
      </c>
      <c r="AJ106" s="1" t="n">
        <f aca="false">SUM(AJ4:AJ104)</f>
        <v>25.45</v>
      </c>
      <c r="AK106" s="1" t="n">
        <f aca="false">SUM(AK4:AK104)</f>
        <v>8.6</v>
      </c>
      <c r="AL106" s="1" t="n">
        <f aca="false">SUM(AL4:AL104)</f>
        <v>7.95</v>
      </c>
      <c r="AM106" s="1" t="n">
        <f aca="false">SUM(AM4:AM104)</f>
        <v>23.6</v>
      </c>
    </row>
    <row r="107" customFormat="false" ht="13.8" hidden="false" customHeight="false" outlineLevel="0" collapsed="false">
      <c r="E107" s="1" t="n">
        <f aca="false">(E106/101)</f>
        <v>8.17523483117542</v>
      </c>
      <c r="G107" s="1" t="n">
        <f aca="false">(G106/101)</f>
        <v>46.7156276067167</v>
      </c>
      <c r="I107" s="1" t="n">
        <f aca="false">(I106/101)</f>
        <v>2.39157146483879</v>
      </c>
      <c r="K107" s="1" t="n">
        <f aca="false">(K106/101)</f>
        <v>4.58316831683168</v>
      </c>
      <c r="M107" s="1" t="n">
        <f aca="false">(M106/101)</f>
        <v>0.705102817974105</v>
      </c>
      <c r="O107" s="1" t="n">
        <f aca="false">(O106/101)</f>
        <v>5.05940594059406</v>
      </c>
      <c r="Q107" s="1" t="n">
        <f aca="false">(Q106/101)</f>
        <v>1.68646864686469</v>
      </c>
      <c r="AA107" s="1" t="n">
        <f aca="false">(AA106/101)</f>
        <v>5.02970297029703</v>
      </c>
      <c r="AC107" s="1" t="n">
        <f aca="false">(AC106/101)</f>
        <v>20.1188118811881</v>
      </c>
      <c r="AE107" s="1" t="n">
        <f aca="false">(AE106/101)</f>
        <v>5.02970297029703</v>
      </c>
      <c r="AH107" s="1" t="n">
        <f aca="false">(AH106/101)</f>
        <v>0.753960396039604</v>
      </c>
      <c r="AI107" s="1" t="n">
        <f aca="false">(AI106/101)</f>
        <v>0.104455445544554</v>
      </c>
      <c r="AJ107" s="1" t="n">
        <f aca="false">(AJ106/101)</f>
        <v>0.251980198019802</v>
      </c>
      <c r="AK107" s="1" t="n">
        <f aca="false">(AK106/101)</f>
        <v>0.0851485148514851</v>
      </c>
      <c r="AL107" s="1" t="n">
        <f aca="false">(AL106/101)</f>
        <v>0.0787128712871287</v>
      </c>
      <c r="AM107" s="1" t="n">
        <f aca="false">(AM106/101)</f>
        <v>0.233663366336634</v>
      </c>
    </row>
  </sheetData>
  <mergeCells count="26">
    <mergeCell ref="A1:A3"/>
    <mergeCell ref="B1:B3"/>
    <mergeCell ref="C1:C3"/>
    <mergeCell ref="D1:D3"/>
    <mergeCell ref="E1:H1"/>
    <mergeCell ref="I1:L1"/>
    <mergeCell ref="AA1:AG1"/>
    <mergeCell ref="AH1:AP1"/>
    <mergeCell ref="E2:F2"/>
    <mergeCell ref="G2:G3"/>
    <mergeCell ref="H2:H3"/>
    <mergeCell ref="I2:J2"/>
    <mergeCell ref="K2:N2"/>
    <mergeCell ref="O2:R2"/>
    <mergeCell ref="S2:V2"/>
    <mergeCell ref="W2:Z2"/>
    <mergeCell ref="AA2:AB2"/>
    <mergeCell ref="AC2:AF2"/>
    <mergeCell ref="AH2:AH3"/>
    <mergeCell ref="AI2:AI3"/>
    <mergeCell ref="AJ2:AJ3"/>
    <mergeCell ref="AK2:AK3"/>
    <mergeCell ref="AL2:AL3"/>
    <mergeCell ref="AM2:AM3"/>
    <mergeCell ref="AN2:AN3"/>
    <mergeCell ref="AO2:A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2019-03-11T07:42:46Z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