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PROCESSES!$A$1:$G$249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<sst xmlns="http://schemas.openxmlformats.org/spreadsheetml/2006/main" count="2223" uniqueCount="1152">
  <si>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</si>
  <si>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</si>
  <si>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</si>
  <si>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</si>
  <si>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</si>
  <si>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</si>
  <si>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</si>
  <si>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</si>
  <si>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</si>
  <si>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</si>
  <si>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</si>
  <si>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</si>
  <si>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</si>
  <si>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</si>
  <si>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</si>
  <si>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</si>
  <si>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</si>
  <si>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</si>
  <si>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</si>
  <si>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</si>
  <si>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</si>
  <si>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</si>
  <si>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</si>
  <si>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</si>
  <si>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</si>
  <si>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</si>
  <si>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</si>
  <si>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</si>
  <si>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</si>
  <si>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</si>
  <si>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</si>
  <si>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</si>
  <si>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</si>
  <si>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</si>
  <si>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</si>
  <si>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</si>
  <si>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</si>
  <si>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</si>
  <si>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</si>
  <si>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</si>
  <si>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</si>
  <si>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</si>
  <si>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</si>
  <si>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</si>
  <si>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</si>
  <si>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</si>
  <si>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</si>
  <si>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</si>
  <si>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</si>
  <si>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</si>
  <si>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</si>
  <si>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</si>
  <si>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</si>
  <si>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</si>
  <si>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</si>
  <si>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</si>
  <si>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</si>
  <si>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</si>
  <si>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</si>
  <si>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</si>
  <si>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</si>
  <si>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</si>
  <si>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</si>
  <si>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</si>
  <si>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</si>
  <si>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</si>
  <si>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</si>
  <si>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</si>
  <si>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</si>
  <si>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</si>
  <si>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</si>
  <si>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</si>
  <si>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</si>
  <si>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</si>
  <si>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</si>
  <si>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</si>
  <si>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</si>
  <si>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</si>
  <si>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</si>
  <si>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</si>
  <si>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</si>
  <si>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</si>
  <si>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</si>
  <si>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</si>
  <si>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</si>
  <si>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</si>
  <si>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</si>
  <si>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</si>
  <si>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</si>
  <si>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https://www.negawatt.be/wp-content/uploads/2022/06/Rectangle_Tekengebied-1-1024x359.png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</si>
  <si>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</si>
  <si>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</si>
  <si>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</si>
  <si>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</si>
  <si>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</si>
  <si>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</si>
  <si>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</si>
  <si>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</si>
  <si>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</si>
  <si>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</si>
  <si>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</si>
  <si>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</si>
  <si>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</si>
  <si>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</si>
  <si>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</si>
  <si>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</si>
  <si>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</si>
  <si>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</si>
  <si>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</si>
  <si>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</si>
  <si>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</si>
  <si>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</si>
  <si>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</si>
  <si>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</si>
  <si>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</si>
  <si>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</si>
  <si>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</si>
  <si>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</si>
  <si>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</si>
  <si>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</si>
  <si>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</si>
  <si>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</si>
  <si>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</si>
  <si>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</si>
  <si>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</si>
  <si>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</si>
  <si>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</si>
  <si>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</si>
  <si>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</si>
  <si>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</si>
  <si>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</si>
  <si>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</si>
  <si>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</si>
  <si>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</si>
  <si>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</si>
  <si>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</si>
  <si>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</si>
  <si>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</si>
  <si>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</si>
  <si>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</si>
  <si>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</si>
  <si>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</si>
  <si>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</si>
  <si>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</si>
  <si>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</si>
  <si>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</si>
  <si>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</si>
  <si>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</si>
  <si>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</si>
  <si>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</si>
  <si>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</si>
  <si>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</si>
  <si>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</si>
  <si>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</si>
  <si>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</si>
  <si>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</si>
  <si>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</si>
  <si>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</si>
  <si>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</si>
  <si>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</si>
  <si>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</si>
  <si>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</si>
  <si>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</si>
  <si>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</si>
  <si>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</si>
  <si>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</si>
  <si>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</si>
  <si>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</si>
  <si>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</si>
  <si>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</si>
  <si>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</si>
  <si>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</si>
  <si>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</si>
  <si>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</si>
  <si>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</si>
  <si>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</si>
  <si>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</si>
  <si>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</si>
  <si>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</si>
  <si>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</si>
  <si>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</si>
  <si>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</si>
  <si>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</si>
  <si>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</si>
  <si>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</si>
  <si>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</si>
  <si>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</si>
  <si>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</si>
  <si>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</si>
  <si>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</si>
  <si>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</si>
  <si>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</si>
  <si>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</si>
  <si>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</si>
  <si>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</si>
  <si>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</si>
  <si>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</si>
  <si>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</si>
  <si>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</si>
  <si>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</si>
  <si>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</si>
  <si>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</si>
  <si>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</si>
  <si>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</si>
  <si>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</si>
  <si>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</si>
  <si>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</si>
  <si>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</si>
  <si>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</si>
  <si>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</si>
  <si>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</si>
  <si>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</si>
  <si>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</si>
  <si>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</si>
  <si>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</si>
  <si>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</si>
  <si>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</si>
  <si>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</si>
  <si>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</si>
  <si>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</si>
  <si>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</si>
  <si>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</si>
  <si>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</si>
  <si>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</si>
  <si>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</si>
  <si>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</si>
  <si>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</si>
  <si>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</si>
  <si>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</si>
  <si>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</si>
  <si>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</si>
  <si>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</si>
  <si>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</si>
  <si>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</si>
  <si>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</si>
  <si>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</si>
  <si>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</si>
  <si>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</si>
  <si>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</si>
  <si>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</si>
  <si>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</si>
  <si>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</si>
  <si>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</si>
  <si>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</si>
  <si>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</si>
  <si>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</si>
  <si>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</si>
  <si>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</si>
  <si>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</si>
  <si>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</si>
  <si>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</si>
  <si>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</si>
  <si>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</si>
  <si>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</si>
  <si>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</si>
  <si>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</si>
  <si>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</si>
  <si>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</si>
  <si>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</si>
  <si>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</si>
  <si>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</si>
  <si>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</si>
  <si>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</si>
  <si>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</si>
  <si>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</si>
  <si>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</si>
  <si>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</si>
  <si>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</si>
  <si>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</si>
  <si>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</si>
  <si>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</si>
  <si>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</si>
  <si>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</si>
  <si>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</si>
  <si>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</si>
  <si>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</si>
  <si>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</si>
  <si>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</si>
  <si>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</si>
  <si>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</si>
  <si>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</si>
  <si>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</si>
  <si>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</si>
  <si>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</si>
  <si>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</si>
  <si>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</si>
  <si>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</si>
  <si>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</si>
  <si>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</si>
  <si>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</si>
  <si>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</si>
  <si>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</si>
  <si>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</si>
  <si>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</si>
  <si>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</si>
  <si>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</si>
  <si>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</si>
  <si>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</si>
  <si>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</si>
  <si>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</si>
  <si>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</si>
  <si>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</si>
  <si>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</si>
  <si>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</si>
  <si>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</si>
  <si>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</si>
  <si>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</si>
  <si>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</si>
  <si>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</si>
  <si>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</si>
  <si>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</si>
  <si>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</si>
  <si>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</si>
  <si>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</si>
  <si>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</si>
  <si>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</si>
  <si>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</si>
  <si>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</si>
  <si>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</si>
  <si>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</si>
  <si>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</si>
  <si>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</si>
  <si>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</si>
  <si>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</si>
  <si>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</si>
  <si>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</si>
  <si>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</si>
  <si>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</si>
  <si>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</si>
  <si>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</si>
  <si>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</si>
  <si>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</si>
  <si>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</si>
  <si>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</si>
  <si>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</si>
  <si>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</si>
  <si>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</si>
  <si>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</si>
  <si>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</si>
  <si>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</si>
  <si>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</si>
  <si>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</si>
  <si>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</si>
  <si>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</si>
  <si>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</si>
  <si>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</si>
  <si>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</si>
  <si>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</si>
  <si>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</si>
  <si>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</si>
  <si>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</si>
  <si>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</si>
  <si>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</si>
  <si>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</si>
  <si>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</si>
  <si>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</si>
  <si>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</si>
  <si>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</si>
  <si>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</si>
  <si>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</si>
  <si>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</si>
  <si>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</si>
  <si>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</si>
  <si>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</si>
  <si>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</si>
  <si>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</si>
  <si>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</si>
  <si>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</si>
  <si>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</si>
  <si>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</si>
  <si>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</si>
  <si>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</si>
  <si>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</si>
  <si>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</si>
  <si>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</si>
  <si>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</si>
  <si>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</si>
  <si>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</si>
  <si>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</si>
  <si>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</si>
  <si>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</si>
  <si>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</si>
  <si>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</si>
  <si>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</si>
  <si>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</si>
  <si>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</si>
  <si>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</si>
  <si>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</si>
  <si>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</si>
  <si>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</si>
  <si>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</si>
  <si>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</si>
  <si>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</si>
  <si>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</si>
  <si>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</si>
  <si>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</si>
  <si>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</si>
  <si>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</si>
  <si>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</si>
  <si>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</si>
  <si>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</si>
  <si>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</si>
  <si>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</si>
  <si>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</si>
  <si>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</si>
  <si>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</si>
  <si>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</si>
  <si>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</si>
  <si>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</si>
  <si>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</si>
  <si>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</si>
  <si>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</si>
  <si>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</si>
  <si>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</si>
  <si>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</si>
  <si>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</si>
  <si>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</si>
  <si>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</si>
  <si>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</si>
  <si>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</si>
  <si>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</si>
  <si>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</si>
  <si>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</si>
  <si>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</si>
  <si>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</si>
  <si>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</si>
  <si>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</si>
  <si>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</si>
  <si>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</si>
  <si>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</si>
  <si>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</si>
  <si>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</si>
  <si>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</si>
  <si>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</si>
  <si>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</si>
  <si>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</si>
  <si>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</si>
  <si>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</si>
  <si>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</si>
  <si>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</si>
  <si>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</si>
  <si>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</si>
  <si>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</si>
  <si>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</si>
  <si>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</si>
  <si>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</si>
  <si>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</si>
  <si>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</si>
  <si>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</si>
  <si>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</si>
  <si>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</si>
  <si>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</si>
  <si>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</si>
  <si>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</si>
  <si>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</si>
  <si>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</si>
  <si>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</si>
  <si>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</si>
  <si>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</si>
  <si>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</si>
  <si>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</si>
  <si>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</si>
  <si>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</si>
  <si>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</si>
  <si>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</si>
  <si>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</si>
  <si>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</si>
  <si>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</si>
  <si>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</si>
  <si>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</si>
  <si>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</si>
  <si>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</si>
  <si>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</si>
  <si>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</si>
  <si>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</si>
  <si>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</si>
  <si>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</si>
  <si>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</si>
  <si>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</si>
  <si>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</si>
  <si>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</si>
  <si>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</si>
  <si>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</si>
  <si>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</si>
  <si>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</si>
  <si>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</si>
  <si>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</si>
  <si>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</si>
  <si>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</si>
  <si>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</si>
  <si>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</si>
  <si>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</si>
  <si>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</si>
  <si>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</si>
  <si>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</si>
  <si>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</si>
  <si>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</si>
  <si>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</si>
  <si>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</si>
  <si>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</si>
  <si>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</si>
  <si>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</si>
  <si>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</si>
  <si>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</si>
  <si>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</si>
  <si>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</si>
  <si>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</si>
  <si>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</si>
  <si>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</si>
  <si>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</si>
  <si>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</si>
  <si>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</si>
  <si>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</si>
  <si>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</si>
  <si>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</si>
  <si>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</si>
  <si>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</si>
  <si>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</si>
  <si>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</si>
  <si>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</si>
  <si>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</si>
  <si>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</si>
  <si>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</si>
  <si>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</si>
  <si>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</si>
  <si>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</si>
  <si>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</si>
  <si>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</si>
  <si>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</si>
  <si>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</si>
  <si>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</si>
  <si>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</si>
  <si>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</si>
  <si>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</si>
  <si>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</si>
  <si>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</si>
  <si>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</si>
  <si>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</si>
  <si>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</si>
  <si>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</si>
  <si>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</si>
  <si>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</si>
  <si>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</si>
  <si>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</si>
  <si>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</si>
  <si>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</si>
  <si>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</si>
  <si>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</si>
  <si>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</si>
  <si>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</si>
  <si>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</si>
  <si>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</si>
  <si>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</si>
  <si>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</si>
  <si>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</si>
  <si>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</si>
  <si>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</si>
  <si>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</si>
  <si>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</si>
  <si>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</si>
  <si>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</si>
  <si>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</si>
  <si>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</si>
  <si>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</si>
  <si>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</si>
  <si>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</si>
  <si>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</si>
  <si>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</si>
  <si>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</si>
  <si>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</si>
  <si>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</si>
  <si>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</si>
  <si>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</si>
  <si>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</si>
  <si>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</si>
  <si>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</si>
  <si>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</si>
  <si>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</si>
  <si>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</si>
  <si>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</si>
  <si>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</si>
  <si>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</si>
  <si>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</si>
  <si>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</si>
  <si>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</si>
  <si>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</si>
  <si>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</si>
  <si>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</si>
  <si>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</si>
  <si>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</si>
  <si>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</si>
  <si>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</si>
  <si>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</si>
  <si>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</si>
  <si>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</si>
  <si>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</si>
  <si>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</si>
  <si>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</si>
  <si>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</si>
  <si>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</si>
  <si>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</si>
  <si>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</si>
  <si>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</si>
  <si>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</si>
  <si>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</si>
  <si>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</si>
  <si>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</si>
  <si>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</si>
  <si>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</si>
  <si>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</si>
  <si>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</si>
  <si>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</si>
  <si>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</si>
  <si>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</si>
  <si>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</si>
  <si>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</si>
  <si>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</si>
  <si>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</si>
  <si>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</si>
  <si>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</si>
  <si>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</si>
  <si>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</si>
  <si>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</si>
  <si>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</si>
  <si>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</si>
  <si>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</si>
  <si>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</si>
  <si>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</si>
  <si>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</si>
  <si>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</si>
  <si>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</si>
  <si>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</si>
  <si>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</si>
  <si>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</si>
  <si>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</si>
  <si>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</si>
  <si>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</si>
  <si>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</si>
  <si>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</si>
  <si>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</si>
  <si>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</si>
  <si>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</si>
  <si>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</si>
  <si>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</si>
  <si>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</si>
  <si>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</si>
  <si>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</si>
  <si>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</si>
  <si>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</si>
  <si>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</si>
  <si>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</si>
  <si>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</si>
  <si>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</si>
  <si>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</si>
  <si>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</si>
  <si>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</si>
  <si>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</si>
  <si>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</si>
  <si>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</si>
  <si>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</si>
  <si>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</si>
  <si>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</si>
  <si>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</si>
  <si>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</si>
  <si>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</si>
  <si>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</si>
  <si>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</si>
  <si>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</si>
  <si>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</si>
  <si>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</si>
  <si>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</si>
  <si>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</si>
  <si>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</si>
  <si>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</si>
  <si>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</si>
  <si>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</si>
  <si>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</si>
  <si>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</si>
  <si>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</si>
  <si>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</si>
  <si>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</si>
  <si>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</si>
  <si>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</si>
  <si>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</si>
  <si>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</si>
  <si>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</si>
  <si>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</si>
  <si>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</si>
  <si>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</si>
  <si>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</si>
  <si>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</si>
  <si>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</si>
  <si>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</si>
  <si>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</si>
  <si>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</si>
  <si>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</si>
  <si>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</si>
  <si>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</si>
  <si>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</si>
  <si>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</si>
  <si>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</si>
  <si>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</si>
  <si>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</si>
  <si>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</si>
  <si>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</si>
  <si>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</si>
  <si>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</si>
  <si>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</si>
  <si>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</si>
  <si>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</si>
  <si>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</si>
  <si>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</si>
  <si>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</si>
  <si>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</si>
  <si>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</si>
  <si>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</si>
  <si>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</si>
  <si>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</si>
  <si>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</si>
  <si>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</si>
  <si>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</si>
  <si>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</si>
  <si>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</si>
  <si>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</si>
  <si>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</si>
  <si>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</si>
  <si>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</si>
  <si>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</si>
  <si>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</si>
  <si>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</si>
  <si>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</si>
  <si>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</si>
  <si>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</si>
  <si>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</si>
  <si>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</si>
  <si>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</si>
  <si>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</si>
  <si>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</si>
  <si>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</si>
  <si>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</si>
  <si>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</si>
  <si>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</si>
  <si>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</si>
  <si>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</si>
  <si>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</si>
  <si>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</si>
  <si>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</si>
  <si>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</si>
  <si>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</si>
  <si>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Residential and tertiary HP sources for heating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</si>
  <si>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</si>
  <si>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</si>
  <si>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</si>
  <si>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</si>
  <si>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Residential and tertiary HP for heating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</si>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</sst>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egawatt.be/wp-content/uploads/2022/06/Rectangle_Tekengebied-1-1024x359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44531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3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3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3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3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3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3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3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3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3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3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3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3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3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3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3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3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3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3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3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3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3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3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3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3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3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3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3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3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3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3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3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3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3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44531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4" t="s">
        <v>83</v>
      </c>
      <c r="C2" s="5" t="s">
        <v>84</v>
      </c>
    </row>
    <row r="3" customFormat="false" ht="23.85" hidden="false" customHeight="false" outlineLevel="0" collapsed="false">
      <c r="A3" s="0" t="s">
        <v>85</v>
      </c>
      <c r="B3" s="4" t="s">
        <v>86</v>
      </c>
      <c r="C3" s="6" t="b">
        <f aca="false">FALSE()</f>
        <v>0</v>
      </c>
    </row>
    <row r="4" customFormat="false" ht="13.8" hidden="false" customHeight="false" outlineLevel="0" collapsed="false">
      <c r="A4" s="0" t="s">
        <v>87</v>
      </c>
      <c r="B4" s="4" t="s">
        <v>88</v>
      </c>
      <c r="C4" s="7" t="s">
        <v>89</v>
      </c>
    </row>
    <row r="5" customFormat="false" ht="13.8" hidden="false" customHeight="false" outlineLevel="0" collapsed="false">
      <c r="A5" s="0" t="s">
        <v>90</v>
      </c>
      <c r="B5" s="4" t="s">
        <v>91</v>
      </c>
      <c r="C5" s="8" t="n">
        <v>3</v>
      </c>
    </row>
    <row r="6" customFormat="false" ht="23.85" hidden="false" customHeight="false" outlineLevel="0" collapsed="false">
      <c r="A6" s="0" t="s">
        <v>92</v>
      </c>
      <c r="B6" s="4" t="s">
        <v>93</v>
      </c>
      <c r="C6" s="6" t="b">
        <f aca="false">TRUE()</f>
        <v>1</v>
      </c>
    </row>
    <row r="7" customFormat="false" ht="13.8" hidden="false" customHeight="false" outlineLevel="0" collapsed="false">
      <c r="A7" s="0" t="s">
        <v>94</v>
      </c>
      <c r="B7" s="4" t="s">
        <v>95</v>
      </c>
      <c r="C7" s="6" t="b">
        <f aca="false">TRUE()</f>
        <v>1</v>
      </c>
    </row>
    <row r="8" customFormat="false" ht="23.85" hidden="false" customHeight="false" outlineLevel="0" collapsed="false">
      <c r="A8" s="0" t="s">
        <v>96</v>
      </c>
      <c r="B8" s="4" t="s">
        <v>97</v>
      </c>
      <c r="C8" s="6" t="b">
        <f aca="false">TRUE()</f>
        <v>1</v>
      </c>
    </row>
    <row r="9" customFormat="false" ht="23.85" hidden="false" customHeight="false" outlineLevel="0" collapsed="false">
      <c r="A9" s="0" t="s">
        <v>98</v>
      </c>
      <c r="B9" s="4" t="s">
        <v>99</v>
      </c>
      <c r="C9" s="6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4" t="s">
        <v>101</v>
      </c>
      <c r="C10" s="9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4" t="s">
        <v>103</v>
      </c>
      <c r="C11" s="8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4" t="s">
        <v>105</v>
      </c>
      <c r="C12" s="8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www.negawatt.be/wp-content/uploads/2022/06/Rectangle_Tekengebied-1-1024x359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4" activePane="bottomRight" state="frozen"/>
      <selection pane="topLeft" activeCell="A1" activeCellId="0" sqref="A1"/>
      <selection pane="topRight" activeCell="D1" activeCellId="0" sqref="D1"/>
      <selection pane="bottomLeft" activeCell="A14" activeCellId="0" sqref="A14"/>
      <selection pane="bottomRight" activeCell="A17" activeCellId="0" sqref="A17"/>
    </sheetView>
  </sheetViews>
  <sheetFormatPr defaultColWidth="11.44531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10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11" t="s">
        <v>113</v>
      </c>
      <c r="J3" s="12" t="n">
        <v>1</v>
      </c>
      <c r="K3" s="13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4" t="s">
        <v>117</v>
      </c>
      <c r="J4" s="15" t="n">
        <f aca="false">$J$3</f>
        <v>1</v>
      </c>
      <c r="K4" s="13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6" t="s">
        <v>121</v>
      </c>
      <c r="J5" s="15" t="n">
        <f aca="false">$J$3</f>
        <v>1</v>
      </c>
      <c r="K5" s="13" t="n">
        <v>0.05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7" t="s">
        <v>125</v>
      </c>
      <c r="J6" s="15" t="n">
        <f aca="false">$J$3</f>
        <v>1</v>
      </c>
      <c r="K6" s="13" t="n">
        <v>0.05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8" t="s">
        <v>128</v>
      </c>
      <c r="J7" s="15" t="n">
        <f aca="false">$J$3</f>
        <v>1</v>
      </c>
      <c r="K7" s="13" t="n">
        <v>0.05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9" t="s">
        <v>131</v>
      </c>
      <c r="J8" s="15" t="n">
        <f aca="false">$J$3</f>
        <v>1</v>
      </c>
      <c r="K8" s="13" t="n">
        <v>0.05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20" t="s">
        <v>135</v>
      </c>
      <c r="J9" s="15" t="n">
        <f aca="false">$J$3</f>
        <v>1</v>
      </c>
      <c r="K9" s="13" t="n">
        <v>0.05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21" t="s">
        <v>139</v>
      </c>
      <c r="J10" s="15" t="n">
        <f aca="false">$J$3</f>
        <v>1</v>
      </c>
      <c r="K10" s="13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2" t="s">
        <v>135</v>
      </c>
      <c r="J11" s="15" t="n">
        <v>1</v>
      </c>
      <c r="K11" s="13" t="n">
        <v>0.05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3" t="s">
        <v>144</v>
      </c>
      <c r="J12" s="15" t="n">
        <f aca="false">$J$3</f>
        <v>1</v>
      </c>
      <c r="K12" s="13" t="n">
        <v>0.05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111</v>
      </c>
      <c r="C13" s="0" t="s">
        <v>147</v>
      </c>
      <c r="D13" s="24" t="s">
        <v>148</v>
      </c>
      <c r="J13" s="15"/>
      <c r="K13" s="13"/>
    </row>
    <row r="14" customFormat="false" ht="13.8" hidden="false" customHeight="false" outlineLevel="0" collapsed="false">
      <c r="A14" s="0" t="s">
        <v>149</v>
      </c>
      <c r="B14" s="0" t="s">
        <v>150</v>
      </c>
      <c r="C14" s="0" t="s">
        <v>151</v>
      </c>
      <c r="D14" s="25" t="s">
        <v>152</v>
      </c>
      <c r="J14" s="12" t="n">
        <v>0.8</v>
      </c>
      <c r="K14" s="13" t="n">
        <v>0.05</v>
      </c>
      <c r="T14" s="0" t="s">
        <v>153</v>
      </c>
    </row>
    <row r="15" customFormat="false" ht="13.8" hidden="false" customHeight="false" outlineLevel="0" collapsed="false">
      <c r="A15" s="0" t="s">
        <v>154</v>
      </c>
      <c r="B15" s="0" t="s">
        <v>150</v>
      </c>
      <c r="C15" s="0" t="s">
        <v>155</v>
      </c>
      <c r="D15" s="21" t="s">
        <v>139</v>
      </c>
      <c r="J15" s="15" t="n">
        <f aca="false">$J$14</f>
        <v>0.8</v>
      </c>
      <c r="K15" s="13" t="n">
        <v>0.05</v>
      </c>
      <c r="T15" s="0" t="s">
        <v>156</v>
      </c>
    </row>
    <row r="16" customFormat="false" ht="13.8" hidden="false" customHeight="false" outlineLevel="0" collapsed="false">
      <c r="A16" s="0" t="s">
        <v>157</v>
      </c>
      <c r="B16" s="0" t="s">
        <v>150</v>
      </c>
      <c r="C16" s="0" t="s">
        <v>158</v>
      </c>
      <c r="D16" s="17" t="s">
        <v>125</v>
      </c>
      <c r="J16" s="15" t="n">
        <f aca="false">$J$14</f>
        <v>0.8</v>
      </c>
      <c r="K16" s="13" t="n">
        <v>0.05</v>
      </c>
      <c r="T16" s="0" t="s">
        <v>159</v>
      </c>
    </row>
    <row r="17" customFormat="false" ht="13.8" hidden="false" customHeight="false" outlineLevel="0" collapsed="false">
      <c r="A17" s="0" t="s">
        <v>160</v>
      </c>
      <c r="B17" s="0" t="s">
        <v>150</v>
      </c>
      <c r="C17" s="0" t="s">
        <v>161</v>
      </c>
      <c r="D17" s="26" t="s">
        <v>162</v>
      </c>
      <c r="J17" s="15" t="n">
        <f aca="false">$J$14</f>
        <v>0.8</v>
      </c>
      <c r="K17" s="13" t="n">
        <v>0.05</v>
      </c>
      <c r="T17" s="0" t="s">
        <v>163</v>
      </c>
    </row>
    <row r="18" customFormat="false" ht="13.8" hidden="false" customHeight="false" outlineLevel="0" collapsed="false">
      <c r="A18" s="0" t="s">
        <v>164</v>
      </c>
      <c r="B18" s="0" t="s">
        <v>150</v>
      </c>
      <c r="C18" s="0" t="s">
        <v>165</v>
      </c>
      <c r="D18" s="19" t="s">
        <v>131</v>
      </c>
      <c r="J18" s="15" t="n">
        <f aca="false">$J$14</f>
        <v>0.8</v>
      </c>
      <c r="K18" s="13" t="n">
        <v>0.05</v>
      </c>
      <c r="T18" s="0" t="s">
        <v>166</v>
      </c>
    </row>
    <row r="19" customFormat="false" ht="13.8" hidden="false" customHeight="false" outlineLevel="0" collapsed="false">
      <c r="A19" s="0" t="s">
        <v>167</v>
      </c>
      <c r="B19" s="0" t="s">
        <v>150</v>
      </c>
      <c r="C19" s="0" t="s">
        <v>168</v>
      </c>
      <c r="D19" s="23" t="s">
        <v>144</v>
      </c>
      <c r="J19" s="15" t="n">
        <f aca="false">$J$14</f>
        <v>0.8</v>
      </c>
      <c r="K19" s="13" t="n">
        <v>0.05</v>
      </c>
      <c r="T19" s="0" t="s">
        <v>169</v>
      </c>
    </row>
    <row r="20" customFormat="false" ht="13.8" hidden="false" customHeight="false" outlineLevel="0" collapsed="false">
      <c r="A20" s="0" t="s">
        <v>170</v>
      </c>
      <c r="B20" s="0" t="s">
        <v>150</v>
      </c>
      <c r="C20" s="0" t="s">
        <v>171</v>
      </c>
      <c r="D20" s="20" t="s">
        <v>135</v>
      </c>
      <c r="J20" s="15" t="n">
        <f aca="false">$J$14</f>
        <v>0.8</v>
      </c>
      <c r="K20" s="13" t="n">
        <v>0.05</v>
      </c>
      <c r="T20" s="0" t="s">
        <v>172</v>
      </c>
    </row>
    <row r="21" customFormat="false" ht="13.8" hidden="false" customHeight="false" outlineLevel="0" collapsed="false">
      <c r="A21" s="0" t="s">
        <v>173</v>
      </c>
      <c r="B21" s="0" t="s">
        <v>150</v>
      </c>
      <c r="C21" s="0" t="s">
        <v>174</v>
      </c>
      <c r="D21" s="18" t="s">
        <v>128</v>
      </c>
      <c r="J21" s="15" t="n">
        <f aca="false">$J$14</f>
        <v>0.8</v>
      </c>
      <c r="K21" s="13" t="n">
        <v>0.05</v>
      </c>
      <c r="T21" s="0" t="s">
        <v>175</v>
      </c>
    </row>
    <row r="22" customFormat="false" ht="13.8" hidden="false" customHeight="false" outlineLevel="0" collapsed="false">
      <c r="A22" s="0" t="s">
        <v>176</v>
      </c>
      <c r="B22" s="0" t="s">
        <v>150</v>
      </c>
      <c r="C22" s="0" t="s">
        <v>177</v>
      </c>
      <c r="D22" s="14" t="s">
        <v>117</v>
      </c>
      <c r="J22" s="15" t="n">
        <f aca="false">$J$14</f>
        <v>0.8</v>
      </c>
      <c r="K22" s="13" t="n">
        <v>0.05</v>
      </c>
      <c r="T22" s="0" t="s">
        <v>178</v>
      </c>
    </row>
    <row r="23" customFormat="false" ht="13.8" hidden="false" customHeight="false" outlineLevel="0" collapsed="false">
      <c r="A23" s="0" t="s">
        <v>179</v>
      </c>
      <c r="B23" s="0" t="s">
        <v>150</v>
      </c>
      <c r="C23" s="0" t="s">
        <v>180</v>
      </c>
      <c r="D23" s="11" t="s">
        <v>113</v>
      </c>
      <c r="J23" s="15" t="n">
        <f aca="false">$J$14</f>
        <v>0.8</v>
      </c>
      <c r="K23" s="13" t="n">
        <v>0.05</v>
      </c>
      <c r="T23" s="0" t="s">
        <v>181</v>
      </c>
    </row>
    <row r="24" customFormat="false" ht="13.8" hidden="false" customHeight="false" outlineLevel="0" collapsed="false">
      <c r="A24" s="0" t="s">
        <v>182</v>
      </c>
      <c r="B24" s="0" t="s">
        <v>150</v>
      </c>
      <c r="C24" s="0" t="s">
        <v>183</v>
      </c>
      <c r="D24" s="27" t="s">
        <v>148</v>
      </c>
      <c r="J24" s="15"/>
      <c r="K24" s="13"/>
      <c r="T24" s="0" t="s">
        <v>132</v>
      </c>
    </row>
    <row r="25" customFormat="false" ht="13.8" hidden="false" customHeight="false" outlineLevel="0" collapsed="false">
      <c r="A25" s="0" t="s">
        <v>184</v>
      </c>
      <c r="B25" s="0" t="s">
        <v>150</v>
      </c>
      <c r="C25" s="0" t="s">
        <v>185</v>
      </c>
      <c r="D25" s="27" t="s">
        <v>148</v>
      </c>
      <c r="J25" s="15"/>
      <c r="K25" s="13"/>
    </row>
    <row r="26" customFormat="false" ht="13.8" hidden="false" customHeight="false" outlineLevel="0" collapsed="false">
      <c r="A26" s="0" t="s">
        <v>186</v>
      </c>
      <c r="B26" s="0" t="s">
        <v>187</v>
      </c>
      <c r="C26" s="0" t="s">
        <v>188</v>
      </c>
      <c r="D26" s="28" t="str">
        <f aca="false">D14</f>
        <v>#00a09a</v>
      </c>
      <c r="J26" s="12" t="n">
        <v>0.45</v>
      </c>
      <c r="K26" s="13" t="n">
        <v>0.05</v>
      </c>
      <c r="T26" s="28" t="str">
        <f aca="false">T14</f>
        <v>#0054A0</v>
      </c>
    </row>
    <row r="27" customFormat="false" ht="13.8" hidden="false" customHeight="false" outlineLevel="0" collapsed="false">
      <c r="A27" s="0" t="s">
        <v>189</v>
      </c>
      <c r="B27" s="0" t="s">
        <v>187</v>
      </c>
      <c r="C27" s="0" t="s">
        <v>190</v>
      </c>
      <c r="D27" s="28" t="str">
        <f aca="false">D17</f>
        <v>#75519c</v>
      </c>
      <c r="J27" s="12" t="n">
        <v>0.6</v>
      </c>
      <c r="K27" s="13" t="n">
        <v>0.5</v>
      </c>
      <c r="T27" s="28" t="str">
        <f aca="false">T17</f>
        <v>#0DB2AE</v>
      </c>
    </row>
    <row r="28" customFormat="false" ht="13.8" hidden="false" customHeight="false" outlineLevel="0" collapsed="false">
      <c r="A28" s="0" t="s">
        <v>191</v>
      </c>
      <c r="B28" s="0" t="s">
        <v>187</v>
      </c>
      <c r="C28" s="0" t="s">
        <v>192</v>
      </c>
      <c r="D28" s="28" t="str">
        <f aca="false">D18</f>
        <v>#feda47</v>
      </c>
      <c r="E28" s="0" t="s">
        <v>193</v>
      </c>
      <c r="J28" s="12" t="n">
        <v>0.35</v>
      </c>
      <c r="K28" s="13" t="n">
        <v>0.6</v>
      </c>
      <c r="T28" s="28" t="str">
        <f aca="false">T18</f>
        <v>#F8D91B</v>
      </c>
    </row>
    <row r="29" customFormat="false" ht="13.8" hidden="false" customHeight="false" outlineLevel="0" collapsed="false">
      <c r="A29" s="0" t="s">
        <v>194</v>
      </c>
      <c r="B29" s="0" t="s">
        <v>187</v>
      </c>
      <c r="C29" s="0" t="s">
        <v>195</v>
      </c>
      <c r="D29" s="28" t="str">
        <f aca="false">D21</f>
        <v>#ff4d00</v>
      </c>
      <c r="J29" s="12" t="n">
        <v>0.55</v>
      </c>
      <c r="K29" s="13" t="n">
        <v>0.8</v>
      </c>
      <c r="T29" s="28" t="str">
        <f aca="false">T21</f>
        <v>#E6332E</v>
      </c>
    </row>
    <row r="30" customFormat="false" ht="13.8" hidden="false" customHeight="false" outlineLevel="0" collapsed="false">
      <c r="A30" s="0" t="s">
        <v>196</v>
      </c>
      <c r="B30" s="0" t="s">
        <v>187</v>
      </c>
      <c r="C30" s="0" t="s">
        <v>158</v>
      </c>
      <c r="D30" s="28" t="str">
        <f aca="false">D16</f>
        <v>#f18959</v>
      </c>
      <c r="E30" s="0" t="s">
        <v>193</v>
      </c>
      <c r="J30" s="15" t="n">
        <f aca="false">J29</f>
        <v>0.55</v>
      </c>
      <c r="K30" s="13" t="n">
        <v>0.35</v>
      </c>
      <c r="T30" s="28" t="str">
        <f aca="false">T16</f>
        <v>#7C4D26</v>
      </c>
    </row>
    <row r="31" customFormat="false" ht="13.8" hidden="false" customHeight="false" outlineLevel="0" collapsed="false">
      <c r="A31" s="0" t="s">
        <v>197</v>
      </c>
      <c r="B31" s="0" t="s">
        <v>187</v>
      </c>
      <c r="C31" s="0" t="s">
        <v>198</v>
      </c>
      <c r="D31" s="20" t="s">
        <v>135</v>
      </c>
      <c r="J31" s="15"/>
      <c r="K31" s="13"/>
      <c r="T31" s="0" t="s">
        <v>132</v>
      </c>
    </row>
    <row r="32" customFormat="false" ht="13.8" hidden="false" customHeight="false" outlineLevel="0" collapsed="false">
      <c r="A32" s="0" t="s">
        <v>199</v>
      </c>
      <c r="B32" s="0" t="s">
        <v>187</v>
      </c>
      <c r="C32" s="0" t="s">
        <v>200</v>
      </c>
      <c r="D32" s="20" t="s">
        <v>135</v>
      </c>
      <c r="J32" s="15"/>
      <c r="K32" s="13"/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202</v>
      </c>
      <c r="C33" s="0" t="s">
        <v>203</v>
      </c>
      <c r="D33" s="25" t="s">
        <v>152</v>
      </c>
      <c r="E33" s="0" t="str">
        <f aca="false">$A$62</f>
        <v>ren</v>
      </c>
      <c r="J33" s="12" t="n">
        <v>0.15</v>
      </c>
      <c r="K33" s="13" t="n">
        <v>0.05</v>
      </c>
      <c r="L33" s="29" t="n">
        <v>0.01</v>
      </c>
      <c r="T33" s="0" t="s">
        <v>204</v>
      </c>
    </row>
    <row r="34" customFormat="false" ht="13.8" hidden="false" customHeight="false" outlineLevel="0" collapsed="false">
      <c r="A34" s="0" t="s">
        <v>205</v>
      </c>
      <c r="B34" s="0" t="s">
        <v>202</v>
      </c>
      <c r="C34" s="0" t="s">
        <v>206</v>
      </c>
      <c r="D34" s="30" t="s">
        <v>207</v>
      </c>
      <c r="E34" s="0" t="str">
        <f aca="false">$A$62</f>
        <v>ren</v>
      </c>
      <c r="J34" s="15" t="n">
        <f aca="false">$J$33</f>
        <v>0.15</v>
      </c>
      <c r="K34" s="13" t="n">
        <v>0.05</v>
      </c>
      <c r="L34" s="31" t="n">
        <f aca="false">L33</f>
        <v>0.01</v>
      </c>
      <c r="T34" s="0" t="s">
        <v>208</v>
      </c>
    </row>
    <row r="35" customFormat="false" ht="13.8" hidden="false" customHeight="false" outlineLevel="0" collapsed="false">
      <c r="A35" s="0" t="s">
        <v>209</v>
      </c>
      <c r="B35" s="0" t="s">
        <v>202</v>
      </c>
      <c r="C35" s="0" t="s">
        <v>210</v>
      </c>
      <c r="D35" s="11" t="s">
        <v>113</v>
      </c>
      <c r="E35" s="0" t="str">
        <f aca="false">$A$62</f>
        <v>ren</v>
      </c>
      <c r="J35" s="15" t="n">
        <f aca="false">$J$33</f>
        <v>0.15</v>
      </c>
      <c r="K35" s="13" t="n">
        <v>0.05</v>
      </c>
      <c r="L35" s="29" t="n">
        <v>0.01</v>
      </c>
      <c r="T35" s="0" t="s">
        <v>211</v>
      </c>
    </row>
    <row r="36" customFormat="false" ht="13.8" hidden="false" customHeight="false" outlineLevel="0" collapsed="false">
      <c r="A36" s="0" t="s">
        <v>212</v>
      </c>
      <c r="B36" s="0" t="s">
        <v>202</v>
      </c>
      <c r="C36" s="0" t="s">
        <v>213</v>
      </c>
      <c r="D36" s="14" t="s">
        <v>117</v>
      </c>
      <c r="E36" s="0" t="str">
        <f aca="false">$A$62</f>
        <v>ren</v>
      </c>
      <c r="J36" s="15" t="n">
        <f aca="false">$J$33</f>
        <v>0.15</v>
      </c>
      <c r="K36" s="13" t="n">
        <v>0.05</v>
      </c>
      <c r="L36" s="29" t="n">
        <v>0.009</v>
      </c>
      <c r="T36" s="0" t="s">
        <v>211</v>
      </c>
    </row>
    <row r="37" customFormat="false" ht="13.8" hidden="false" customHeight="false" outlineLevel="0" collapsed="false">
      <c r="A37" s="0" t="s">
        <v>214</v>
      </c>
      <c r="B37" s="0" t="s">
        <v>202</v>
      </c>
      <c r="C37" s="0" t="s">
        <v>215</v>
      </c>
      <c r="D37" s="19" t="s">
        <v>131</v>
      </c>
      <c r="E37" s="0" t="str">
        <f aca="false">$A$62</f>
        <v>ren</v>
      </c>
      <c r="J37" s="15" t="n">
        <f aca="false">$J$33</f>
        <v>0.15</v>
      </c>
      <c r="K37" s="13" t="n">
        <v>0.05</v>
      </c>
      <c r="L37" s="32" t="n">
        <v>0.032</v>
      </c>
      <c r="T37" s="0" t="s">
        <v>216</v>
      </c>
    </row>
    <row r="38" customFormat="false" ht="13.8" hidden="false" customHeight="false" outlineLevel="0" collapsed="false">
      <c r="A38" s="0" t="s">
        <v>217</v>
      </c>
      <c r="B38" s="0" t="s">
        <v>202</v>
      </c>
      <c r="C38" s="0" t="s">
        <v>218</v>
      </c>
      <c r="D38" s="26" t="s">
        <v>162</v>
      </c>
      <c r="E38" s="0" t="str">
        <f aca="false">$A$64</f>
        <v>nuk</v>
      </c>
      <c r="J38" s="15" t="n">
        <f aca="false">$J$33</f>
        <v>0.15</v>
      </c>
      <c r="K38" s="13" t="n">
        <v>0.05</v>
      </c>
      <c r="L38" s="32" t="n">
        <f aca="false">0.006*33%</f>
        <v>0.00198</v>
      </c>
      <c r="T38" s="0" t="s">
        <v>219</v>
      </c>
    </row>
    <row r="39" customFormat="false" ht="13.8" hidden="false" customHeight="false" outlineLevel="0" collapsed="false">
      <c r="A39" s="0" t="s">
        <v>220</v>
      </c>
      <c r="B39" s="0" t="s">
        <v>202</v>
      </c>
      <c r="C39" s="0" t="s">
        <v>168</v>
      </c>
      <c r="D39" s="28" t="str">
        <f aca="false">D19</f>
        <v>#4a4949</v>
      </c>
      <c r="E39" s="0" t="str">
        <f aca="false">$A$63</f>
        <v>fos</v>
      </c>
      <c r="F39" s="29" t="n">
        <f aca="false">M39+P39</f>
        <v>0.369573206587212</v>
      </c>
      <c r="G39" s="29" t="n">
        <f aca="false">Q39+N39</f>
        <v>0.355429214590131</v>
      </c>
      <c r="H39" s="29" t="n">
        <f aca="false">O39+R39</f>
        <v>0.0142052300775331</v>
      </c>
      <c r="I39" s="29" t="n">
        <v>1.052</v>
      </c>
      <c r="J39" s="15" t="n">
        <f aca="false">$J$33</f>
        <v>0.15</v>
      </c>
      <c r="K39" s="13" t="n">
        <v>0.05</v>
      </c>
      <c r="M39" s="33" t="n">
        <v>0.0135732065872121</v>
      </c>
      <c r="N39" s="33" t="n">
        <v>0.00142921459013093</v>
      </c>
      <c r="O39" s="33" t="n">
        <v>0.0122052300775331</v>
      </c>
      <c r="P39" s="29" t="n">
        <v>0.356</v>
      </c>
      <c r="Q39" s="29" t="n">
        <v>0.354</v>
      </c>
      <c r="R39" s="32" t="n">
        <f aca="false">P39-Q39</f>
        <v>0.002</v>
      </c>
      <c r="T39" s="28" t="str">
        <f aca="false">T19</f>
        <v>#41291B</v>
      </c>
    </row>
    <row r="40" customFormat="false" ht="13.8" hidden="false" customHeight="false" outlineLevel="0" collapsed="false">
      <c r="A40" s="0" t="s">
        <v>221</v>
      </c>
      <c r="B40" s="0" t="s">
        <v>202</v>
      </c>
      <c r="C40" s="0" t="s">
        <v>222</v>
      </c>
      <c r="D40" s="28" t="str">
        <f aca="false">D15</f>
        <v>#813411</v>
      </c>
      <c r="E40" s="0" t="str">
        <f aca="false">$A$63</f>
        <v>fos</v>
      </c>
      <c r="F40" s="29" t="n">
        <f aca="false">M40+P40</f>
        <v>0.269710470854826</v>
      </c>
      <c r="G40" s="29" t="n">
        <f aca="false">Q40+N40</f>
        <v>0.266025908133771</v>
      </c>
      <c r="H40" s="29" t="n">
        <f aca="false">O40+R40</f>
        <v>0.0036752596528012</v>
      </c>
      <c r="I40" s="29" t="n">
        <v>1.075</v>
      </c>
      <c r="J40" s="15" t="n">
        <f aca="false">$J$33</f>
        <v>0.15</v>
      </c>
      <c r="K40" s="13" t="n">
        <v>0.05</v>
      </c>
      <c r="M40" s="33" t="n">
        <v>0.00492578174218197</v>
      </c>
      <c r="N40" s="33" t="n">
        <v>0.00224121902112685</v>
      </c>
      <c r="O40" s="33" t="n">
        <v>0.0026752596528012</v>
      </c>
      <c r="P40" s="29" t="n">
        <v>0.264784689112644</v>
      </c>
      <c r="Q40" s="29" t="n">
        <f aca="false">P40-0.001</f>
        <v>0.263784689112644</v>
      </c>
      <c r="R40" s="32" t="n">
        <f aca="false">P40-Q40</f>
        <v>0.001</v>
      </c>
      <c r="T40" s="28" t="str">
        <f aca="false">T15</f>
        <v>#B0B332</v>
      </c>
    </row>
    <row r="41" customFormat="false" ht="13.8" hidden="false" customHeight="false" outlineLevel="0" collapsed="false">
      <c r="A41" s="0" t="s">
        <v>223</v>
      </c>
      <c r="B41" s="0" t="s">
        <v>202</v>
      </c>
      <c r="C41" s="0" t="s">
        <v>224</v>
      </c>
      <c r="D41" s="28" t="str">
        <f aca="false">D18</f>
        <v>#feda47</v>
      </c>
      <c r="E41" s="0" t="str">
        <f aca="false">$A$63</f>
        <v>fos</v>
      </c>
      <c r="F41" s="29" t="n">
        <f aca="false">M41+P41</f>
        <v>0.206925781742182</v>
      </c>
      <c r="G41" s="29" t="n">
        <f aca="false">Q41+N41</f>
        <v>0.204241219021127</v>
      </c>
      <c r="H41" s="29" t="n">
        <f aca="false">O41+R41</f>
        <v>0.0026752596528012</v>
      </c>
      <c r="I41" s="29" t="n">
        <v>1.111</v>
      </c>
      <c r="J41" s="15" t="n">
        <f aca="false">$J$33</f>
        <v>0.15</v>
      </c>
      <c r="K41" s="13" t="n">
        <v>0.05</v>
      </c>
      <c r="M41" s="33" t="n">
        <v>0.00492578174218197</v>
      </c>
      <c r="N41" s="33" t="n">
        <v>0.00224121902112685</v>
      </c>
      <c r="O41" s="33" t="n">
        <v>0.0026752596528012</v>
      </c>
      <c r="P41" s="29" t="n">
        <v>0.202</v>
      </c>
      <c r="Q41" s="29" t="n">
        <v>0.202</v>
      </c>
      <c r="R41" s="32" t="n">
        <f aca="false">P41-Q41</f>
        <v>0</v>
      </c>
      <c r="T41" s="28" t="str">
        <f aca="false">T18</f>
        <v>#F8D91B</v>
      </c>
    </row>
    <row r="42" customFormat="false" ht="13.8" hidden="false" customHeight="false" outlineLevel="0" collapsed="false">
      <c r="A42" s="0" t="s">
        <v>225</v>
      </c>
      <c r="B42" s="0" t="s">
        <v>202</v>
      </c>
      <c r="C42" s="0" t="s">
        <v>226</v>
      </c>
      <c r="D42" s="34" t="s">
        <v>148</v>
      </c>
      <c r="E42" s="0" t="str">
        <f aca="false">$A$62</f>
        <v>ren</v>
      </c>
      <c r="I42" s="29" t="n">
        <v>1.064</v>
      </c>
      <c r="J42" s="15" t="n">
        <f aca="false">$J$33</f>
        <v>0.15</v>
      </c>
      <c r="K42" s="13" t="n">
        <v>0.05</v>
      </c>
      <c r="L42" s="32" t="n">
        <v>0</v>
      </c>
      <c r="T42" s="0" t="s">
        <v>227</v>
      </c>
    </row>
    <row r="43" customFormat="false" ht="13.8" hidden="false" customHeight="false" outlineLevel="0" collapsed="false">
      <c r="A43" s="0" t="s">
        <v>228</v>
      </c>
      <c r="B43" s="0" t="s">
        <v>202</v>
      </c>
      <c r="C43" s="0" t="s">
        <v>171</v>
      </c>
      <c r="D43" s="28" t="str">
        <f aca="false">D20</f>
        <v>#008556</v>
      </c>
      <c r="E43" s="0" t="str">
        <f aca="false">$A$62</f>
        <v>ren</v>
      </c>
      <c r="I43" s="29" t="n">
        <v>1.09</v>
      </c>
      <c r="J43" s="15" t="n">
        <f aca="false">$J$33</f>
        <v>0.15</v>
      </c>
      <c r="K43" s="13" t="n">
        <v>0.05</v>
      </c>
      <c r="L43" s="29" t="n">
        <v>0.0153</v>
      </c>
      <c r="T43" s="28" t="str">
        <f aca="false">T20</f>
        <v>#006400</v>
      </c>
    </row>
    <row r="44" customFormat="false" ht="13.8" hidden="false" customHeight="false" outlineLevel="0" collapsed="false">
      <c r="A44" s="0" t="s">
        <v>229</v>
      </c>
      <c r="B44" s="0" t="s">
        <v>202</v>
      </c>
      <c r="C44" s="0" t="s">
        <v>230</v>
      </c>
      <c r="D44" s="35" t="s">
        <v>231</v>
      </c>
      <c r="I44" s="29" t="n">
        <v>1.18240740740741</v>
      </c>
      <c r="J44" s="15" t="n">
        <f aca="false">$J$33</f>
        <v>0.15</v>
      </c>
      <c r="K44" s="13" t="n">
        <v>0.05</v>
      </c>
      <c r="T44" s="0" t="s">
        <v>232</v>
      </c>
    </row>
    <row r="45" customFormat="false" ht="13.8" hidden="false" customHeight="false" outlineLevel="0" collapsed="false">
      <c r="A45" s="0" t="s">
        <v>233</v>
      </c>
      <c r="B45" s="0" t="s">
        <v>202</v>
      </c>
      <c r="C45" s="0" t="s">
        <v>234</v>
      </c>
      <c r="D45" s="35" t="s">
        <v>231</v>
      </c>
      <c r="I45" s="29"/>
      <c r="J45" s="15"/>
      <c r="K45" s="13"/>
    </row>
    <row r="46" customFormat="false" ht="13.8" hidden="false" customHeight="false" outlineLevel="0" collapsed="false">
      <c r="A46" s="0" t="s">
        <v>235</v>
      </c>
      <c r="B46" s="0" t="s">
        <v>202</v>
      </c>
      <c r="C46" s="0" t="s">
        <v>236</v>
      </c>
      <c r="D46" s="28" t="str">
        <f aca="false">D$44</f>
        <v>#787373</v>
      </c>
      <c r="E46" s="0" t="str">
        <f aca="false">$A$62</f>
        <v>ren</v>
      </c>
      <c r="I46" s="36" t="n">
        <f aca="false">I$44</f>
        <v>1.18240740740741</v>
      </c>
      <c r="J46" s="15" t="n">
        <f aca="false">$J$33</f>
        <v>0.15</v>
      </c>
      <c r="K46" s="13" t="n">
        <v>0.05</v>
      </c>
      <c r="T46" s="28" t="str">
        <f aca="false">T$44</f>
        <v>#CBBB9D</v>
      </c>
    </row>
    <row r="47" customFormat="false" ht="13.8" hidden="false" customHeight="false" outlineLevel="0" collapsed="false">
      <c r="A47" s="0" t="s">
        <v>237</v>
      </c>
      <c r="B47" s="0" t="s">
        <v>202</v>
      </c>
      <c r="C47" s="0" t="s">
        <v>238</v>
      </c>
      <c r="D47" s="28" t="str">
        <f aca="false">D$44</f>
        <v>#787373</v>
      </c>
      <c r="E47" s="0" t="s">
        <v>239</v>
      </c>
      <c r="F47" s="29" t="n">
        <f aca="false">M47+P47</f>
        <v>0.337</v>
      </c>
      <c r="G47" s="29" t="n">
        <f aca="false">Q47+N47</f>
        <v>0.33</v>
      </c>
      <c r="H47" s="29" t="n">
        <f aca="false">O47+R47</f>
        <v>0.00700000000000001</v>
      </c>
      <c r="I47" s="36" t="n">
        <f aca="false">I$44</f>
        <v>1.18240740740741</v>
      </c>
      <c r="J47" s="15" t="n">
        <f aca="false">$J$33</f>
        <v>0.15</v>
      </c>
      <c r="K47" s="13" t="n">
        <v>0.05</v>
      </c>
      <c r="P47" s="29" t="n">
        <v>0.337</v>
      </c>
      <c r="Q47" s="29" t="n">
        <v>0.33</v>
      </c>
      <c r="R47" s="32" t="n">
        <f aca="false">P47-Q47</f>
        <v>0.00700000000000001</v>
      </c>
      <c r="T47" s="28" t="str">
        <f aca="false">T$44</f>
        <v>#CBBB9D</v>
      </c>
    </row>
    <row r="48" customFormat="false" ht="13.8" hidden="false" customHeight="false" outlineLevel="0" collapsed="false">
      <c r="A48" s="0" t="s">
        <v>240</v>
      </c>
      <c r="B48" s="0" t="s">
        <v>202</v>
      </c>
      <c r="C48" s="0" t="s">
        <v>241</v>
      </c>
      <c r="D48" s="37" t="s">
        <v>242</v>
      </c>
      <c r="E48" s="0" t="str">
        <f aca="false">$A$62</f>
        <v>ren</v>
      </c>
      <c r="J48" s="15" t="n">
        <f aca="false">$J$33</f>
        <v>0.15</v>
      </c>
      <c r="K48" s="13" t="n">
        <v>0.05</v>
      </c>
      <c r="L48" s="29" t="n">
        <v>0.00293</v>
      </c>
      <c r="T48" s="0" t="s">
        <v>243</v>
      </c>
    </row>
    <row r="49" customFormat="false" ht="13.8" hidden="false" customHeight="false" outlineLevel="0" collapsed="false">
      <c r="A49" s="0" t="s">
        <v>244</v>
      </c>
      <c r="B49" s="0" t="s">
        <v>202</v>
      </c>
      <c r="C49" s="0" t="s">
        <v>245</v>
      </c>
      <c r="D49" s="16" t="s">
        <v>121</v>
      </c>
      <c r="E49" s="0" t="str">
        <f aca="false">$A$62</f>
        <v>ren</v>
      </c>
      <c r="J49" s="15" t="n">
        <f aca="false">$J$33</f>
        <v>0.15</v>
      </c>
      <c r="K49" s="13" t="n">
        <v>0.05</v>
      </c>
      <c r="L49" s="32" t="n">
        <v>0.038</v>
      </c>
      <c r="T49" s="0" t="s">
        <v>246</v>
      </c>
    </row>
    <row r="50" customFormat="false" ht="13.8" hidden="false" customHeight="false" outlineLevel="0" collapsed="false">
      <c r="A50" s="0" t="s">
        <v>247</v>
      </c>
      <c r="B50" s="0" t="s">
        <v>202</v>
      </c>
      <c r="C50" s="0" t="s">
        <v>177</v>
      </c>
      <c r="D50" s="28" t="str">
        <f aca="false">D22</f>
        <v>#ea80a8</v>
      </c>
      <c r="E50" s="0" t="str">
        <f aca="false">$A$62</f>
        <v>ren</v>
      </c>
      <c r="J50" s="15" t="n">
        <f aca="false">$J$33</f>
        <v>0.15</v>
      </c>
      <c r="K50" s="13" t="n">
        <v>0.05</v>
      </c>
      <c r="T50" s="28" t="str">
        <f aca="false">T22</f>
        <v>#D50064</v>
      </c>
    </row>
    <row r="51" customFormat="false" ht="13.8" hidden="false" customHeight="false" outlineLevel="0" collapsed="false">
      <c r="A51" s="0" t="s">
        <v>248</v>
      </c>
      <c r="B51" s="0" t="s">
        <v>202</v>
      </c>
      <c r="C51" s="0" t="s">
        <v>180</v>
      </c>
      <c r="D51" s="28" t="str">
        <f aca="false">D23</f>
        <v>#d60a51</v>
      </c>
      <c r="E51" s="0" t="str">
        <f aca="false">$A$62</f>
        <v>ren</v>
      </c>
      <c r="J51" s="15" t="n">
        <f aca="false">$J$33</f>
        <v>0.15</v>
      </c>
      <c r="K51" s="13" t="n">
        <v>0.05</v>
      </c>
      <c r="T51" s="28" t="str">
        <f aca="false">T23</f>
        <v>#2BFAFA</v>
      </c>
    </row>
    <row r="52" customFormat="false" ht="13.8" hidden="false" customHeight="false" outlineLevel="0" collapsed="false">
      <c r="A52" s="0" t="s">
        <v>249</v>
      </c>
      <c r="B52" s="0" t="s">
        <v>202</v>
      </c>
      <c r="C52" s="0" t="s">
        <v>250</v>
      </c>
      <c r="D52" s="28" t="str">
        <f aca="false">D51</f>
        <v>#d60a51</v>
      </c>
      <c r="E52" s="0" t="str">
        <f aca="false">$A$62</f>
        <v>ren</v>
      </c>
      <c r="J52" s="15" t="n">
        <f aca="false">$J$33</f>
        <v>0.15</v>
      </c>
      <c r="K52" s="13" t="n">
        <v>0.05</v>
      </c>
      <c r="T52" s="28" t="str">
        <f aca="false">T51</f>
        <v>#2BFAFA</v>
      </c>
    </row>
    <row r="53" customFormat="false" ht="13.8" hidden="false" customHeight="false" outlineLevel="0" collapsed="false">
      <c r="A53" s="0" t="s">
        <v>251</v>
      </c>
      <c r="B53" s="0" t="s">
        <v>252</v>
      </c>
      <c r="C53" s="0" t="s">
        <v>253</v>
      </c>
      <c r="D53" s="34" t="s">
        <v>148</v>
      </c>
      <c r="J53" s="12" t="n">
        <v>0</v>
      </c>
      <c r="K53" s="13" t="n">
        <v>0.05</v>
      </c>
      <c r="T53" s="0" t="s">
        <v>254</v>
      </c>
    </row>
    <row r="54" customFormat="false" ht="13.8" hidden="false" customHeight="false" outlineLevel="0" collapsed="false">
      <c r="A54" s="0" t="s">
        <v>193</v>
      </c>
      <c r="B54" s="0" t="s">
        <v>255</v>
      </c>
      <c r="C54" s="0" t="s">
        <v>256</v>
      </c>
      <c r="D54" s="17" t="s">
        <v>125</v>
      </c>
      <c r="E54" s="0" t="s">
        <v>193</v>
      </c>
      <c r="J54" s="15" t="n">
        <f aca="false">$J$53</f>
        <v>0</v>
      </c>
      <c r="K54" s="13" t="n">
        <v>0.05</v>
      </c>
      <c r="T54" s="0" t="s">
        <v>257</v>
      </c>
    </row>
    <row r="55" customFormat="false" ht="13.8" hidden="false" customHeight="false" outlineLevel="0" collapsed="false">
      <c r="A55" s="0" t="s">
        <v>258</v>
      </c>
      <c r="B55" s="0" t="s">
        <v>259</v>
      </c>
      <c r="C55" s="0" t="s">
        <v>260</v>
      </c>
      <c r="D55" s="28" t="str">
        <f aca="false">D64</f>
        <v>#75519c</v>
      </c>
      <c r="E55" s="0" t="s">
        <v>261</v>
      </c>
      <c r="J55" s="38" t="n">
        <f aca="false">AVERAGE(J33,MIN(J27:J29))</f>
        <v>0.25</v>
      </c>
      <c r="K55" s="15" t="n">
        <f aca="false">K$59</f>
        <v>0.9</v>
      </c>
      <c r="T55" s="28" t="str">
        <f aca="false">T64</f>
        <v>#BE6AA3</v>
      </c>
    </row>
    <row r="56" customFormat="false" ht="13.8" hidden="false" customHeight="false" outlineLevel="0" collapsed="false">
      <c r="A56" s="0" t="s">
        <v>262</v>
      </c>
      <c r="B56" s="0" t="s">
        <v>259</v>
      </c>
      <c r="C56" s="0" t="s">
        <v>263</v>
      </c>
      <c r="D56" s="28" t="str">
        <f aca="false">D63</f>
        <v>#f18959</v>
      </c>
      <c r="E56" s="0" t="s">
        <v>239</v>
      </c>
      <c r="J56" s="15" t="n">
        <f aca="false">$J$55</f>
        <v>0.25</v>
      </c>
      <c r="K56" s="15" t="n">
        <f aca="false">K$59</f>
        <v>0.9</v>
      </c>
      <c r="T56" s="28" t="str">
        <f aca="false">T63</f>
        <v>#786854</v>
      </c>
    </row>
    <row r="57" customFormat="false" ht="13.8" hidden="false" customHeight="false" outlineLevel="0" collapsed="false">
      <c r="A57" s="0" t="s">
        <v>264</v>
      </c>
      <c r="B57" s="0" t="s">
        <v>259</v>
      </c>
      <c r="C57" s="0" t="s">
        <v>265</v>
      </c>
      <c r="D57" s="28" t="str">
        <f aca="false">D62</f>
        <v>#bdd57a</v>
      </c>
      <c r="E57" s="0" t="s">
        <v>266</v>
      </c>
      <c r="J57" s="15" t="n">
        <f aca="false">$J$55</f>
        <v>0.25</v>
      </c>
      <c r="K57" s="15" t="n">
        <f aca="false">K$59</f>
        <v>0.9</v>
      </c>
      <c r="T57" s="28" t="str">
        <f aca="false">T62</f>
        <v>#7EB61C</v>
      </c>
    </row>
    <row r="58" customFormat="false" ht="13.8" hidden="false" customHeight="false" outlineLevel="0" collapsed="false">
      <c r="A58" s="0" t="s">
        <v>267</v>
      </c>
      <c r="B58" s="0" t="s">
        <v>259</v>
      </c>
      <c r="C58" s="0" t="s">
        <v>268</v>
      </c>
      <c r="D58" s="28" t="str">
        <f aca="false">D54</f>
        <v>#f18959</v>
      </c>
      <c r="E58" s="0" t="s">
        <v>239</v>
      </c>
      <c r="J58" s="15" t="n">
        <f aca="false">$J$53</f>
        <v>0</v>
      </c>
      <c r="K58" s="13" t="n">
        <v>0.95</v>
      </c>
      <c r="T58" s="28" t="str">
        <f aca="false">T54</f>
        <v>#FF3F3F</v>
      </c>
    </row>
    <row r="59" customFormat="false" ht="13.8" hidden="false" customHeight="false" outlineLevel="0" collapsed="false">
      <c r="A59" s="0" t="s">
        <v>269</v>
      </c>
      <c r="B59" s="0" t="s">
        <v>270</v>
      </c>
      <c r="C59" s="0" t="s">
        <v>271</v>
      </c>
      <c r="D59" s="39" t="s">
        <v>272</v>
      </c>
      <c r="E59" s="0" t="s">
        <v>269</v>
      </c>
      <c r="J59" s="38" t="n">
        <v>0.8</v>
      </c>
      <c r="K59" s="13" t="n">
        <v>0.9</v>
      </c>
      <c r="T59" s="0" t="s">
        <v>273</v>
      </c>
    </row>
    <row r="60" customFormat="false" ht="13.8" hidden="false" customHeight="false" outlineLevel="0" collapsed="false">
      <c r="A60" s="0" t="s">
        <v>274</v>
      </c>
      <c r="B60" s="0" t="s">
        <v>275</v>
      </c>
      <c r="C60" s="0" t="s">
        <v>276</v>
      </c>
      <c r="D60" s="10" t="s">
        <v>109</v>
      </c>
      <c r="J60" s="38" t="n">
        <f aca="false">AVERAGE(J59,J3)</f>
        <v>0.9</v>
      </c>
      <c r="K60" s="13" t="n">
        <v>0.9</v>
      </c>
      <c r="T60" s="0" t="s">
        <v>109</v>
      </c>
    </row>
    <row r="61" customFormat="false" ht="13.8" hidden="false" customHeight="false" outlineLevel="0" collapsed="false">
      <c r="A61" s="0" t="s">
        <v>277</v>
      </c>
      <c r="B61" s="0" t="s">
        <v>275</v>
      </c>
      <c r="C61" s="0" t="s">
        <v>278</v>
      </c>
      <c r="D61" s="28" t="str">
        <f aca="false">D59</f>
        <v>#55a382</v>
      </c>
      <c r="J61" s="15" t="n">
        <f aca="false">J59</f>
        <v>0.8</v>
      </c>
      <c r="K61" s="13" t="n">
        <v>0.8</v>
      </c>
      <c r="T61" s="28" t="str">
        <f aca="false">T59</f>
        <v>#92D050</v>
      </c>
    </row>
    <row r="62" customFormat="false" ht="13.8" hidden="false" customHeight="false" outlineLevel="0" collapsed="false">
      <c r="A62" s="0" t="s">
        <v>266</v>
      </c>
      <c r="B62" s="0" t="s">
        <v>107</v>
      </c>
      <c r="C62" s="0" t="s">
        <v>279</v>
      </c>
      <c r="D62" s="34" t="s">
        <v>148</v>
      </c>
      <c r="T62" s="0" t="s">
        <v>280</v>
      </c>
    </row>
    <row r="63" customFormat="false" ht="13.8" hidden="false" customHeight="false" outlineLevel="0" collapsed="false">
      <c r="A63" s="0" t="s">
        <v>239</v>
      </c>
      <c r="B63" s="0" t="s">
        <v>107</v>
      </c>
      <c r="C63" s="0" t="s">
        <v>281</v>
      </c>
      <c r="D63" s="17" t="s">
        <v>125</v>
      </c>
      <c r="T63" s="0" t="s">
        <v>246</v>
      </c>
    </row>
    <row r="64" customFormat="false" ht="13.8" hidden="false" customHeight="false" outlineLevel="0" collapsed="false">
      <c r="A64" s="0" t="s">
        <v>261</v>
      </c>
      <c r="B64" s="0" t="s">
        <v>107</v>
      </c>
      <c r="C64" s="0" t="s">
        <v>282</v>
      </c>
      <c r="D64" s="28" t="str">
        <f aca="false">D38</f>
        <v>#75519c</v>
      </c>
      <c r="T64" s="28" t="str">
        <f aca="false">T38</f>
        <v>#BE6AA3</v>
      </c>
    </row>
    <row r="65" customFormat="false" ht="13.8" hidden="false" customHeight="false" outlineLevel="0" collapsed="false">
      <c r="A65" s="0" t="s">
        <v>283</v>
      </c>
      <c r="B65" s="0" t="s">
        <v>284</v>
      </c>
      <c r="C65" s="0" t="s">
        <v>143</v>
      </c>
      <c r="D65" s="26" t="s">
        <v>162</v>
      </c>
      <c r="T65" s="0" t="s">
        <v>136</v>
      </c>
    </row>
    <row r="66" customFormat="false" ht="13.8" hidden="false" customHeight="false" outlineLevel="0" collapsed="false">
      <c r="A66" s="0" t="s">
        <v>285</v>
      </c>
      <c r="B66" s="0" t="s">
        <v>107</v>
      </c>
      <c r="C66" s="0" t="s">
        <v>286</v>
      </c>
      <c r="D66" s="28" t="str">
        <f aca="false">D21</f>
        <v>#ff4d00</v>
      </c>
      <c r="T66" s="28" t="str">
        <f aca="false">T21</f>
        <v>#E6332E</v>
      </c>
    </row>
    <row r="67" customFormat="false" ht="13.8" hidden="false" customHeight="false" outlineLevel="0" collapsed="false">
      <c r="A67" s="0" t="s">
        <v>287</v>
      </c>
      <c r="B67" s="0" t="s">
        <v>288</v>
      </c>
      <c r="C67" s="0" t="s">
        <v>289</v>
      </c>
      <c r="D67" s="26" t="s">
        <v>162</v>
      </c>
      <c r="S67" s="0" t="s">
        <v>290</v>
      </c>
      <c r="T67" s="28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288</v>
      </c>
      <c r="C68" s="0" t="s">
        <v>291</v>
      </c>
      <c r="D68" s="28" t="str">
        <f aca="false">D$67</f>
        <v>#75519c</v>
      </c>
      <c r="T68" s="0" t="s">
        <v>132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288</v>
      </c>
      <c r="C69" s="0" t="s">
        <v>292</v>
      </c>
      <c r="D69" s="28" t="str">
        <f aca="false">D$67</f>
        <v>#75519c</v>
      </c>
      <c r="T69" s="0" t="s">
        <v>132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288</v>
      </c>
      <c r="C70" s="0" t="s">
        <v>293</v>
      </c>
      <c r="D70" s="28" t="str">
        <f aca="false">D10</f>
        <v>#813411</v>
      </c>
      <c r="S70" s="0" t="s">
        <v>294</v>
      </c>
      <c r="T70" s="28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288</v>
      </c>
      <c r="C71" s="0" t="s">
        <v>295</v>
      </c>
      <c r="D71" s="28" t="str">
        <f aca="false">D8</f>
        <v>#feda47</v>
      </c>
      <c r="S71" s="0" t="s">
        <v>296</v>
      </c>
      <c r="T71" s="28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288</v>
      </c>
      <c r="C72" s="0" t="s">
        <v>297</v>
      </c>
      <c r="D72" s="28" t="str">
        <f aca="false">D5</f>
        <v>#a26643</v>
      </c>
      <c r="S72" s="0" t="s">
        <v>298</v>
      </c>
      <c r="T72" s="28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288</v>
      </c>
      <c r="C73" s="0" t="s">
        <v>299</v>
      </c>
      <c r="D73" s="28" t="str">
        <f aca="false">D4</f>
        <v>#ea80a8</v>
      </c>
      <c r="S73" s="0" t="s">
        <v>300</v>
      </c>
      <c r="T73" s="28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288</v>
      </c>
      <c r="C74" s="0" t="s">
        <v>301</v>
      </c>
      <c r="D74" s="28" t="str">
        <f aca="false">D3</f>
        <v>#d60a51</v>
      </c>
      <c r="S74" s="0" t="s">
        <v>302</v>
      </c>
      <c r="T74" s="28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288</v>
      </c>
      <c r="C75" s="0" t="s">
        <v>303</v>
      </c>
      <c r="D75" s="28" t="str">
        <f aca="false">D9</f>
        <v>#008556</v>
      </c>
      <c r="S75" s="0" t="s">
        <v>304</v>
      </c>
      <c r="T75" s="28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288</v>
      </c>
      <c r="C76" s="0" t="s">
        <v>305</v>
      </c>
      <c r="D76" s="28" t="str">
        <f aca="false">D7</f>
        <v>#ff4d00</v>
      </c>
      <c r="S76" s="0" t="s">
        <v>306</v>
      </c>
      <c r="T76" s="28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288</v>
      </c>
      <c r="C77" s="0" t="s">
        <v>307</v>
      </c>
      <c r="D77" s="28" t="str">
        <f aca="false">D6</f>
        <v>#f18959</v>
      </c>
      <c r="S77" s="0" t="s">
        <v>308</v>
      </c>
      <c r="T77" s="28" t="str">
        <f aca="false">T6</f>
        <v>#D9DA1A</v>
      </c>
    </row>
    <row r="78" customFormat="false" ht="13.8" hidden="false" customHeight="false" outlineLevel="0" collapsed="false">
      <c r="A78" s="0" t="s">
        <v>309</v>
      </c>
      <c r="B78" s="0" t="s">
        <v>288</v>
      </c>
      <c r="C78" s="0" t="s">
        <v>310</v>
      </c>
      <c r="D78" s="40" t="s">
        <v>311</v>
      </c>
      <c r="S78" s="0" t="s">
        <v>312</v>
      </c>
      <c r="T78" s="0" t="s">
        <v>313</v>
      </c>
    </row>
    <row r="79" customFormat="false" ht="13.8" hidden="false" customHeight="false" outlineLevel="0" collapsed="false">
      <c r="A79" s="0" t="s">
        <v>314</v>
      </c>
      <c r="B79" s="0" t="s">
        <v>288</v>
      </c>
      <c r="C79" s="0" t="s">
        <v>315</v>
      </c>
      <c r="D79" s="28" t="str">
        <f aca="false">D78</f>
        <v>#fee58a</v>
      </c>
      <c r="S79" s="0" t="s">
        <v>316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317</v>
      </c>
      <c r="B80" s="0" t="s">
        <v>288</v>
      </c>
      <c r="C80" s="0" t="s">
        <v>134</v>
      </c>
      <c r="D80" s="39" t="s">
        <v>272</v>
      </c>
      <c r="S80" s="0" t="s">
        <v>318</v>
      </c>
      <c r="T80" s="0" t="s">
        <v>319</v>
      </c>
    </row>
    <row r="81" customFormat="false" ht="13.8" hidden="false" customHeight="false" outlineLevel="0" collapsed="false">
      <c r="A81" s="0" t="s">
        <v>320</v>
      </c>
      <c r="B81" s="0" t="s">
        <v>288</v>
      </c>
      <c r="C81" s="0" t="s">
        <v>321</v>
      </c>
      <c r="D81" s="35" t="s">
        <v>231</v>
      </c>
      <c r="S81" s="0" t="s">
        <v>322</v>
      </c>
      <c r="T81" s="0" t="s">
        <v>323</v>
      </c>
    </row>
    <row r="82" customFormat="false" ht="13.8" hidden="false" customHeight="false" outlineLevel="0" collapsed="false">
      <c r="A82" s="0" t="s">
        <v>324</v>
      </c>
      <c r="B82" s="0" t="s">
        <v>288</v>
      </c>
      <c r="C82" s="0" t="s">
        <v>325</v>
      </c>
      <c r="D82" s="37" t="s">
        <v>242</v>
      </c>
      <c r="S82" s="0" t="s">
        <v>326</v>
      </c>
      <c r="T82" s="0" t="s">
        <v>327</v>
      </c>
    </row>
    <row r="83" customFormat="false" ht="13.8" hidden="false" customHeight="false" outlineLevel="0" collapsed="false">
      <c r="A83" s="0" t="s">
        <v>328</v>
      </c>
      <c r="B83" s="0" t="s">
        <v>288</v>
      </c>
      <c r="C83" s="0" t="s">
        <v>329</v>
      </c>
      <c r="D83" s="37" t="s">
        <v>148</v>
      </c>
    </row>
    <row r="84" customFormat="false" ht="13.8" hidden="false" customHeight="false" outlineLevel="0" collapsed="false">
      <c r="A84" s="0" t="s">
        <v>330</v>
      </c>
      <c r="B84" s="0" t="s">
        <v>288</v>
      </c>
      <c r="C84" s="0" t="s">
        <v>331</v>
      </c>
      <c r="D84" s="37" t="s">
        <v>117</v>
      </c>
    </row>
    <row r="85" customFormat="false" ht="13.8" hidden="false" customHeight="false" outlineLevel="0" collapsed="false">
      <c r="A85" s="0" t="s">
        <v>332</v>
      </c>
      <c r="B85" s="0" t="s">
        <v>288</v>
      </c>
      <c r="C85" s="0" t="s">
        <v>333</v>
      </c>
      <c r="D85" s="10" t="s">
        <v>109</v>
      </c>
    </row>
    <row r="86" customFormat="false" ht="13.8" hidden="false" customHeight="false" outlineLevel="0" collapsed="false">
      <c r="A86" s="0" t="s">
        <v>334</v>
      </c>
      <c r="B86" s="0" t="s">
        <v>288</v>
      </c>
      <c r="C86" s="0" t="s">
        <v>335</v>
      </c>
      <c r="D86" s="41" t="s">
        <v>125</v>
      </c>
    </row>
    <row r="87" s="42" customFormat="true" ht="13.8" hidden="false" customHeight="false" outlineLevel="0" collapsed="false">
      <c r="A87" s="41" t="s">
        <v>336</v>
      </c>
      <c r="B87" s="41" t="s">
        <v>288</v>
      </c>
      <c r="C87" s="41" t="s">
        <v>337</v>
      </c>
      <c r="D87" s="41" t="s">
        <v>144</v>
      </c>
      <c r="E87" s="41"/>
      <c r="F87" s="41"/>
      <c r="G87" s="41"/>
      <c r="H87" s="41"/>
      <c r="I87" s="41"/>
      <c r="J87" s="41"/>
      <c r="K87" s="41"/>
      <c r="P87" s="41"/>
      <c r="Q87" s="41"/>
      <c r="R87" s="41"/>
      <c r="T87" s="41"/>
    </row>
    <row r="88" customFormat="false" ht="13.8" hidden="false" customHeight="false" outlineLevel="0" collapsed="false">
      <c r="A88" s="0" t="s">
        <v>338</v>
      </c>
      <c r="B88" s="0" t="s">
        <v>288</v>
      </c>
      <c r="C88" s="0" t="s">
        <v>339</v>
      </c>
      <c r="D88" s="43" t="s">
        <v>231</v>
      </c>
    </row>
    <row r="89" customFormat="false" ht="13.8" hidden="false" customHeight="false" outlineLevel="0" collapsed="false">
      <c r="A89" s="0" t="s">
        <v>340</v>
      </c>
      <c r="B89" s="0" t="s">
        <v>288</v>
      </c>
      <c r="C89" s="0" t="s">
        <v>341</v>
      </c>
      <c r="D89" s="43" t="s">
        <v>135</v>
      </c>
    </row>
    <row r="90" customFormat="false" ht="13.8" hidden="false" customHeight="false" outlineLevel="0" collapsed="false">
      <c r="A90" s="0" t="s">
        <v>342</v>
      </c>
      <c r="B90" s="0" t="s">
        <v>288</v>
      </c>
      <c r="C90" s="0" t="s">
        <v>343</v>
      </c>
      <c r="D90" s="43" t="s">
        <v>207</v>
      </c>
    </row>
    <row r="91" customFormat="false" ht="13.8" hidden="false" customHeight="false" outlineLevel="0" collapsed="false">
      <c r="A91" s="0" t="s">
        <v>344</v>
      </c>
      <c r="B91" s="0" t="s">
        <v>288</v>
      </c>
      <c r="C91" s="0" t="s">
        <v>345</v>
      </c>
      <c r="D91" s="43" t="s">
        <v>242</v>
      </c>
    </row>
    <row r="92" customFormat="false" ht="13.8" hidden="false" customHeight="false" outlineLevel="0" collapsed="false">
      <c r="A92" s="0" t="s">
        <v>346</v>
      </c>
      <c r="B92" s="0" t="s">
        <v>288</v>
      </c>
      <c r="C92" s="0" t="s">
        <v>347</v>
      </c>
      <c r="D92" s="43" t="s">
        <v>125</v>
      </c>
    </row>
    <row r="93" customFormat="false" ht="13.8" hidden="false" customHeight="false" outlineLevel="0" collapsed="false">
      <c r="A93" s="0" t="s">
        <v>348</v>
      </c>
      <c r="B93" s="0" t="s">
        <v>288</v>
      </c>
      <c r="C93" s="0" t="s">
        <v>349</v>
      </c>
      <c r="D93" s="43" t="s">
        <v>231</v>
      </c>
    </row>
    <row r="94" customFormat="false" ht="13.8" hidden="false" customHeight="false" outlineLevel="0" collapsed="false">
      <c r="A94" s="0" t="s">
        <v>350</v>
      </c>
      <c r="B94" s="0" t="s">
        <v>288</v>
      </c>
      <c r="C94" s="0" t="s">
        <v>351</v>
      </c>
      <c r="D94" s="43" t="s">
        <v>113</v>
      </c>
    </row>
    <row r="95" customFormat="false" ht="13.8" hidden="false" customHeight="false" outlineLevel="0" collapsed="false">
      <c r="A95" s="0" t="s">
        <v>352</v>
      </c>
      <c r="B95" s="0" t="s">
        <v>288</v>
      </c>
      <c r="C95" s="0" t="s">
        <v>353</v>
      </c>
      <c r="D95" s="43" t="s">
        <v>152</v>
      </c>
    </row>
    <row r="96" customFormat="false" ht="13.8" hidden="false" customHeight="false" outlineLevel="0" collapsed="false">
      <c r="A96" s="0" t="s">
        <v>354</v>
      </c>
      <c r="B96" s="0" t="s">
        <v>288</v>
      </c>
      <c r="C96" s="0" t="s">
        <v>355</v>
      </c>
      <c r="D96" s="43" t="s">
        <v>242</v>
      </c>
    </row>
    <row r="97" customFormat="false" ht="13.8" hidden="false" customHeight="false" outlineLevel="0" collapsed="false">
      <c r="A97" s="0" t="s">
        <v>356</v>
      </c>
      <c r="B97" s="0" t="s">
        <v>288</v>
      </c>
      <c r="C97" s="0" t="s">
        <v>357</v>
      </c>
      <c r="D97" s="43" t="s">
        <v>272</v>
      </c>
    </row>
    <row r="98" customFormat="false" ht="13.8" hidden="false" customHeight="false" outlineLevel="0" collapsed="false">
      <c r="A98" s="0" t="s">
        <v>358</v>
      </c>
      <c r="B98" s="0" t="s">
        <v>288</v>
      </c>
      <c r="C98" s="0" t="s">
        <v>359</v>
      </c>
      <c r="D98" s="43" t="s">
        <v>207</v>
      </c>
    </row>
    <row r="99" customFormat="false" ht="13.8" hidden="false" customHeight="false" outlineLevel="0" collapsed="false">
      <c r="A99" s="0" t="s">
        <v>360</v>
      </c>
      <c r="B99" s="0" t="s">
        <v>288</v>
      </c>
      <c r="C99" s="0" t="s">
        <v>147</v>
      </c>
      <c r="D99" s="43" t="s">
        <v>148</v>
      </c>
    </row>
    <row r="100" customFormat="false" ht="13.8" hidden="false" customHeight="false" outlineLevel="0" collapsed="false">
      <c r="A100" s="0" t="s">
        <v>361</v>
      </c>
      <c r="B100" s="0" t="s">
        <v>288</v>
      </c>
      <c r="C100" s="0" t="s">
        <v>362</v>
      </c>
      <c r="D100" s="43" t="s">
        <v>148</v>
      </c>
    </row>
    <row r="101" customFormat="false" ht="13.8" hidden="false" customHeight="false" outlineLevel="0" collapsed="false">
      <c r="A101" s="0" t="s">
        <v>363</v>
      </c>
      <c r="B101" s="0" t="s">
        <v>288</v>
      </c>
      <c r="C101" s="0" t="s">
        <v>364</v>
      </c>
      <c r="D101" s="43" t="s">
        <v>148</v>
      </c>
    </row>
    <row r="102" customFormat="false" ht="13.8" hidden="false" customHeight="false" outlineLevel="0" collapsed="false">
      <c r="A102" s="0" t="s">
        <v>365</v>
      </c>
      <c r="B102" s="0" t="s">
        <v>288</v>
      </c>
      <c r="C102" s="0" t="s">
        <v>366</v>
      </c>
      <c r="D102" s="43" t="s">
        <v>148</v>
      </c>
    </row>
    <row r="103" customFormat="false" ht="13.8" hidden="false" customHeight="false" outlineLevel="0" collapsed="false">
      <c r="A103" s="0" t="s">
        <v>367</v>
      </c>
      <c r="B103" s="0" t="s">
        <v>288</v>
      </c>
      <c r="C103" s="0" t="s">
        <v>368</v>
      </c>
      <c r="D103" s="43" t="s">
        <v>128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8" activePane="bottomLeft" state="frozen"/>
      <selection pane="topLeft" activeCell="A1" activeCellId="0" sqref="A1"/>
      <selection pane="bottomLeft" activeCell="E113" activeCellId="0" sqref="E113"/>
    </sheetView>
  </sheetViews>
  <sheetFormatPr defaultColWidth="11.44531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8" t="str">
        <f aca="false">NODES!$A$53</f>
        <v>prod</v>
      </c>
      <c r="B2" s="28" t="str">
        <f aca="false">NODES!A38</f>
        <v>ura_pe</v>
      </c>
      <c r="C2" s="44"/>
      <c r="D2" s="44" t="s">
        <v>369</v>
      </c>
      <c r="E2" s="44" t="s">
        <v>370</v>
      </c>
      <c r="F2" s="44"/>
      <c r="G2" s="44"/>
    </row>
    <row r="3" customFormat="false" ht="13.8" hidden="false" customHeight="false" outlineLevel="0" collapsed="false">
      <c r="A3" s="28" t="str">
        <f aca="false">NODES!$A$53</f>
        <v>prod</v>
      </c>
      <c r="B3" s="28" t="str">
        <f aca="false">NODES!A39</f>
        <v>cms_pe</v>
      </c>
      <c r="C3" s="44"/>
      <c r="D3" s="44" t="s">
        <v>371</v>
      </c>
      <c r="E3" s="44" t="s">
        <v>372</v>
      </c>
      <c r="F3" s="44"/>
      <c r="G3" s="44"/>
    </row>
    <row r="4" customFormat="false" ht="13.8" hidden="false" customHeight="false" outlineLevel="0" collapsed="false">
      <c r="A4" s="28" t="str">
        <f aca="false">NODES!$A$53</f>
        <v>prod</v>
      </c>
      <c r="B4" s="28" t="str">
        <f aca="false">NODES!$A$40</f>
        <v>pet_pe</v>
      </c>
      <c r="C4" s="44"/>
      <c r="D4" s="44" t="s">
        <v>373</v>
      </c>
      <c r="E4" s="44" t="s">
        <v>374</v>
      </c>
      <c r="F4" s="44"/>
      <c r="G4" s="44"/>
    </row>
    <row r="5" customFormat="false" ht="13.8" hidden="false" customHeight="false" outlineLevel="0" collapsed="false">
      <c r="A5" s="28" t="str">
        <f aca="false">NODES!$A$53</f>
        <v>prod</v>
      </c>
      <c r="B5" s="28" t="str">
        <f aca="false">NODES!A41</f>
        <v>gaz_pe</v>
      </c>
      <c r="C5" s="44"/>
      <c r="D5" s="44" t="s">
        <v>375</v>
      </c>
      <c r="E5" s="44" t="s">
        <v>376</v>
      </c>
      <c r="F5" s="44"/>
      <c r="G5" s="44"/>
    </row>
    <row r="6" customFormat="false" ht="13.8" hidden="false" customHeight="false" outlineLevel="0" collapsed="false">
      <c r="A6" s="28" t="str">
        <f aca="false">NODES!$A$53</f>
        <v>prod</v>
      </c>
      <c r="B6" s="28" t="str">
        <f aca="false">NODES!A43</f>
        <v>enc_pe</v>
      </c>
      <c r="C6" s="44"/>
      <c r="D6" s="44" t="s">
        <v>377</v>
      </c>
      <c r="E6" s="44" t="s">
        <v>378</v>
      </c>
      <c r="F6" s="44"/>
      <c r="G6" s="44"/>
    </row>
    <row r="7" customFormat="false" ht="13.8" hidden="false" customHeight="false" outlineLevel="0" collapsed="false">
      <c r="A7" s="28" t="str">
        <f aca="false">NODES!$A$53</f>
        <v>prod</v>
      </c>
      <c r="B7" s="28" t="str">
        <f aca="false">NODES!A42</f>
        <v>blq_pe</v>
      </c>
      <c r="C7" s="44"/>
      <c r="D7" s="44" t="s">
        <v>379</v>
      </c>
      <c r="E7" s="44" t="s">
        <v>380</v>
      </c>
      <c r="F7" s="44"/>
      <c r="G7" s="44"/>
    </row>
    <row r="8" customFormat="false" ht="13.8" hidden="false" customHeight="false" outlineLevel="0" collapsed="false">
      <c r="A8" s="28" t="s">
        <v>251</v>
      </c>
      <c r="B8" s="28" t="s">
        <v>240</v>
      </c>
      <c r="C8" s="44"/>
      <c r="D8" s="44" t="s">
        <v>381</v>
      </c>
      <c r="E8" s="44" t="s">
        <v>382</v>
      </c>
      <c r="F8" s="44"/>
      <c r="G8" s="44"/>
    </row>
    <row r="9" customFormat="false" ht="13.8" hidden="false" customHeight="false" outlineLevel="0" collapsed="false">
      <c r="A9" s="28" t="str">
        <f aca="false">NODES!$A$48</f>
        <v>bgl_pe</v>
      </c>
      <c r="B9" s="28" t="str">
        <f aca="false">NODES!$A$28</f>
        <v>gaz_se</v>
      </c>
      <c r="C9" s="44"/>
      <c r="D9" s="44" t="s">
        <v>383</v>
      </c>
      <c r="E9" s="44" t="s">
        <v>384</v>
      </c>
      <c r="F9" s="44"/>
      <c r="G9" s="44"/>
    </row>
    <row r="10" customFormat="false" ht="13.8" hidden="false" customHeight="false" outlineLevel="0" collapsed="false">
      <c r="A10" s="28" t="str">
        <f aca="false">NODES!$A$43</f>
        <v>enc_pe</v>
      </c>
      <c r="B10" s="28" t="str">
        <f aca="false">NODES!$A$30</f>
        <v>lqf_se</v>
      </c>
      <c r="C10" s="44" t="s">
        <v>385</v>
      </c>
      <c r="D10" s="44" t="s">
        <v>386</v>
      </c>
      <c r="E10" s="44" t="s">
        <v>387</v>
      </c>
      <c r="F10" s="44" t="s">
        <v>388</v>
      </c>
      <c r="G10" s="44"/>
    </row>
    <row r="11" customFormat="false" ht="13.8" hidden="false" customHeight="false" outlineLevel="0" collapsed="false">
      <c r="A11" s="28" t="s">
        <v>214</v>
      </c>
      <c r="B11" s="28" t="str">
        <f aca="false">NODES!$A$26</f>
        <v>elc_se</v>
      </c>
      <c r="C11" s="44"/>
      <c r="D11" s="44" t="s">
        <v>389</v>
      </c>
      <c r="E11" s="44" t="s">
        <v>390</v>
      </c>
      <c r="F11" s="44"/>
      <c r="G11" s="44"/>
    </row>
    <row r="12" customFormat="false" ht="13.8" hidden="false" customHeight="false" outlineLevel="0" collapsed="false">
      <c r="A12" s="28" t="s">
        <v>214</v>
      </c>
      <c r="B12" s="28" t="s">
        <v>186</v>
      </c>
      <c r="C12" s="44"/>
      <c r="D12" s="44" t="s">
        <v>391</v>
      </c>
      <c r="E12" s="44" t="s">
        <v>392</v>
      </c>
      <c r="F12" s="44"/>
      <c r="G12" s="44"/>
    </row>
    <row r="13" customFormat="false" ht="13.8" hidden="false" customHeight="false" outlineLevel="0" collapsed="false">
      <c r="A13" s="28" t="s">
        <v>209</v>
      </c>
      <c r="B13" s="28" t="str">
        <f aca="false">NODES!$A$26</f>
        <v>elc_se</v>
      </c>
      <c r="C13" s="44"/>
      <c r="D13" s="44" t="s">
        <v>393</v>
      </c>
      <c r="E13" s="44" t="s">
        <v>394</v>
      </c>
      <c r="F13" s="44"/>
      <c r="G13" s="44"/>
    </row>
    <row r="14" customFormat="false" ht="13.8" hidden="false" customHeight="false" outlineLevel="0" collapsed="false">
      <c r="A14" s="28" t="s">
        <v>212</v>
      </c>
      <c r="B14" s="28" t="str">
        <f aca="false">NODES!$A$26</f>
        <v>elc_se</v>
      </c>
      <c r="C14" s="44"/>
      <c r="D14" s="44" t="s">
        <v>395</v>
      </c>
      <c r="E14" s="44" t="s">
        <v>396</v>
      </c>
      <c r="F14" s="44"/>
      <c r="G14" s="44"/>
    </row>
    <row r="15" customFormat="false" ht="13.8" hidden="false" customHeight="false" outlineLevel="0" collapsed="false">
      <c r="A15" s="28" t="s">
        <v>212</v>
      </c>
      <c r="B15" s="28" t="str">
        <f aca="false">NODES!$A$26</f>
        <v>elc_se</v>
      </c>
      <c r="C15" s="44"/>
      <c r="D15" s="44" t="s">
        <v>395</v>
      </c>
      <c r="E15" s="44" t="s">
        <v>397</v>
      </c>
      <c r="F15" s="44"/>
      <c r="G15" s="44"/>
    </row>
    <row r="16" customFormat="false" ht="13.8" hidden="false" customHeight="false" outlineLevel="0" collapsed="false">
      <c r="A16" s="28" t="s">
        <v>212</v>
      </c>
      <c r="B16" s="28" t="str">
        <f aca="false">NODES!$A$26</f>
        <v>elc_se</v>
      </c>
      <c r="C16" s="44"/>
      <c r="D16" s="44" t="s">
        <v>395</v>
      </c>
      <c r="E16" s="44" t="s">
        <v>398</v>
      </c>
      <c r="F16" s="44"/>
      <c r="G16" s="44"/>
    </row>
    <row r="17" customFormat="false" ht="13.8" hidden="false" customHeight="false" outlineLevel="0" collapsed="false">
      <c r="A17" s="28" t="s">
        <v>205</v>
      </c>
      <c r="B17" s="28" t="str">
        <f aca="false">NODES!$A$26</f>
        <v>elc_se</v>
      </c>
      <c r="C17" s="44"/>
      <c r="D17" s="44" t="s">
        <v>399</v>
      </c>
      <c r="E17" s="44" t="s">
        <v>400</v>
      </c>
      <c r="F17" s="44"/>
      <c r="G17" s="44"/>
    </row>
    <row r="18" customFormat="false" ht="13.8" hidden="false" customHeight="false" outlineLevel="0" collapsed="false">
      <c r="A18" s="28" t="s">
        <v>201</v>
      </c>
      <c r="B18" s="28" t="str">
        <f aca="false">NODES!$A$26</f>
        <v>elc_se</v>
      </c>
      <c r="C18" s="44"/>
      <c r="D18" s="44" t="s">
        <v>401</v>
      </c>
      <c r="E18" s="44" t="s">
        <v>402</v>
      </c>
      <c r="F18" s="44"/>
      <c r="G18" s="44"/>
    </row>
    <row r="19" customFormat="false" ht="13.8" hidden="false" customHeight="false" outlineLevel="0" collapsed="false">
      <c r="A19" s="28" t="s">
        <v>201</v>
      </c>
      <c r="B19" s="28" t="str">
        <f aca="false">NODES!$A$26</f>
        <v>elc_se</v>
      </c>
      <c r="C19" s="44"/>
      <c r="D19" s="44" t="s">
        <v>403</v>
      </c>
      <c r="E19" s="44" t="s">
        <v>404</v>
      </c>
      <c r="F19" s="44"/>
      <c r="G19" s="44"/>
    </row>
    <row r="20" customFormat="false" ht="13.8" hidden="false" customHeight="false" outlineLevel="0" collapsed="false">
      <c r="A20" s="28" t="s">
        <v>244</v>
      </c>
      <c r="B20" s="28" t="str">
        <f aca="false">NODES!$A$26</f>
        <v>elc_se</v>
      </c>
      <c r="C20" s="44"/>
      <c r="D20" s="44" t="s">
        <v>405</v>
      </c>
      <c r="E20" s="44" t="s">
        <v>406</v>
      </c>
      <c r="F20" s="44"/>
      <c r="G20" s="44"/>
    </row>
    <row r="21" customFormat="false" ht="13.8" hidden="false" customHeight="false" outlineLevel="0" collapsed="false">
      <c r="A21" s="28" t="str">
        <f aca="false">NODES!A38</f>
        <v>ura_pe</v>
      </c>
      <c r="B21" s="28" t="str">
        <f aca="false">NODES!$A$26</f>
        <v>elc_se</v>
      </c>
      <c r="C21" s="44" t="s">
        <v>407</v>
      </c>
      <c r="D21" s="44" t="s">
        <v>408</v>
      </c>
      <c r="E21" s="44" t="s">
        <v>409</v>
      </c>
      <c r="F21" s="44" t="s">
        <v>410</v>
      </c>
      <c r="G21" s="44"/>
    </row>
    <row r="22" customFormat="false" ht="13.8" hidden="false" customHeight="false" outlineLevel="0" collapsed="false">
      <c r="A22" s="28" t="s">
        <v>217</v>
      </c>
      <c r="B22" s="28" t="s">
        <v>186</v>
      </c>
      <c r="C22" s="44"/>
      <c r="D22" s="44" t="s">
        <v>408</v>
      </c>
      <c r="E22" s="44" t="s">
        <v>411</v>
      </c>
      <c r="F22" s="44"/>
      <c r="G22" s="44"/>
    </row>
    <row r="23" customFormat="false" ht="13.8" hidden="false" customHeight="false" outlineLevel="0" collapsed="false">
      <c r="A23" s="28" t="str">
        <f aca="false">NODES!A39</f>
        <v>cms_pe</v>
      </c>
      <c r="B23" s="28" t="str">
        <f aca="false">NODES!$A$26</f>
        <v>elc_se</v>
      </c>
      <c r="C23" s="44" t="s">
        <v>407</v>
      </c>
      <c r="D23" s="44" t="s">
        <v>412</v>
      </c>
      <c r="E23" s="44" t="s">
        <v>413</v>
      </c>
      <c r="F23" s="44" t="s">
        <v>414</v>
      </c>
      <c r="G23" s="44"/>
    </row>
    <row r="24" customFormat="false" ht="13.8" hidden="false" customHeight="false" outlineLevel="0" collapsed="false">
      <c r="A24" s="28" t="s">
        <v>220</v>
      </c>
      <c r="B24" s="28" t="str">
        <f aca="false">NODES!$A$26</f>
        <v>elc_se</v>
      </c>
      <c r="C24" s="44" t="s">
        <v>407</v>
      </c>
      <c r="D24" s="44" t="s">
        <v>415</v>
      </c>
      <c r="E24" s="44" t="s">
        <v>416</v>
      </c>
      <c r="F24" s="44" t="s">
        <v>414</v>
      </c>
      <c r="G24" s="44"/>
    </row>
    <row r="25" customFormat="false" ht="13.8" hidden="false" customHeight="false" outlineLevel="0" collapsed="false">
      <c r="A25" s="28" t="str">
        <f aca="false">NODES!$A$40</f>
        <v>pet_pe</v>
      </c>
      <c r="B25" s="28" t="str">
        <f aca="false">NODES!$A$26</f>
        <v>elc_se</v>
      </c>
      <c r="C25" s="44" t="s">
        <v>407</v>
      </c>
      <c r="D25" s="44" t="s">
        <v>417</v>
      </c>
      <c r="E25" s="44" t="s">
        <v>418</v>
      </c>
      <c r="F25" s="44" t="s">
        <v>419</v>
      </c>
      <c r="G25" s="44"/>
    </row>
    <row r="26" customFormat="false" ht="13.8" hidden="false" customHeight="false" outlineLevel="0" collapsed="false">
      <c r="A26" s="28" t="str">
        <f aca="false">NODES!$A$28</f>
        <v>gaz_se</v>
      </c>
      <c r="B26" s="28" t="str">
        <f aca="false">NODES!$A$26</f>
        <v>elc_se</v>
      </c>
      <c r="C26" s="44" t="s">
        <v>407</v>
      </c>
      <c r="D26" s="44" t="s">
        <v>420</v>
      </c>
      <c r="E26" s="44" t="s">
        <v>421</v>
      </c>
      <c r="F26" s="44" t="s">
        <v>422</v>
      </c>
      <c r="G26" s="44"/>
    </row>
    <row r="27" customFormat="false" ht="13.8" hidden="false" customHeight="false" outlineLevel="0" collapsed="false">
      <c r="A27" s="28" t="s">
        <v>191</v>
      </c>
      <c r="B27" s="28" t="s">
        <v>186</v>
      </c>
      <c r="C27" s="44"/>
      <c r="D27" s="44" t="s">
        <v>423</v>
      </c>
      <c r="E27" s="45" t="s">
        <v>424</v>
      </c>
      <c r="F27" s="44"/>
      <c r="G27" s="44"/>
    </row>
    <row r="28" customFormat="false" ht="13.8" hidden="false" customHeight="false" outlineLevel="0" collapsed="false">
      <c r="A28" s="28" t="s">
        <v>191</v>
      </c>
      <c r="B28" s="28" t="s">
        <v>274</v>
      </c>
      <c r="C28" s="44"/>
      <c r="D28" s="44" t="s">
        <v>425</v>
      </c>
      <c r="E28" s="45" t="s">
        <v>426</v>
      </c>
      <c r="F28" s="44"/>
      <c r="G28" s="44"/>
    </row>
    <row r="29" customFormat="false" ht="13.8" hidden="false" customHeight="false" outlineLevel="0" collapsed="false">
      <c r="A29" s="28" t="str">
        <f aca="false">NODES!A43</f>
        <v>enc_pe</v>
      </c>
      <c r="B29" s="28" t="str">
        <f aca="false">NODES!$A$26</f>
        <v>elc_se</v>
      </c>
      <c r="C29" s="44" t="s">
        <v>407</v>
      </c>
      <c r="D29" s="44" t="s">
        <v>427</v>
      </c>
      <c r="E29" s="44" t="s">
        <v>428</v>
      </c>
      <c r="F29" s="44" t="s">
        <v>429</v>
      </c>
      <c r="G29" s="44"/>
    </row>
    <row r="30" customFormat="false" ht="13.8" hidden="false" customHeight="false" outlineLevel="0" collapsed="false">
      <c r="A30" s="28" t="str">
        <f aca="false">NODES!A44</f>
        <v>wst_pe</v>
      </c>
      <c r="B30" s="28" t="str">
        <f aca="false">NODES!$A$26</f>
        <v>elc_se</v>
      </c>
      <c r="C30" s="44" t="s">
        <v>407</v>
      </c>
      <c r="D30" s="44" t="s">
        <v>430</v>
      </c>
      <c r="E30" s="44" t="s">
        <v>431</v>
      </c>
      <c r="F30" s="44" t="s">
        <v>432</v>
      </c>
      <c r="G30" s="44"/>
    </row>
    <row r="31" customFormat="false" ht="13.8" hidden="false" customHeight="false" outlineLevel="0" collapsed="false">
      <c r="A31" s="28" t="str">
        <f aca="false">NODES!$A$46</f>
        <v>wst_ren_pe</v>
      </c>
      <c r="B31" s="28" t="str">
        <f aca="false">B30</f>
        <v>elc_se</v>
      </c>
      <c r="C31" s="28" t="str">
        <f aca="false">C30</f>
        <v>thm</v>
      </c>
      <c r="D31" s="28" t="str">
        <f aca="false">D30</f>
        <v>Waste-fired power generation</v>
      </c>
      <c r="E31" s="44" t="s">
        <v>433</v>
      </c>
      <c r="F31" s="44"/>
      <c r="G31" s="44"/>
    </row>
    <row r="32" customFormat="false" ht="13.8" hidden="false" customHeight="false" outlineLevel="0" collapsed="false">
      <c r="A32" s="28" t="str">
        <f aca="false">NODES!$A$47</f>
        <v>wst_fos_pe</v>
      </c>
      <c r="B32" s="28" t="str">
        <f aca="false">B31</f>
        <v>elc_se</v>
      </c>
      <c r="C32" s="28" t="str">
        <f aca="false">C31</f>
        <v>thm</v>
      </c>
      <c r="D32" s="28" t="str">
        <f aca="false">D31</f>
        <v>Waste-fired power generation</v>
      </c>
      <c r="E32" s="44" t="s">
        <v>434</v>
      </c>
      <c r="F32" s="44"/>
      <c r="G32" s="44"/>
    </row>
    <row r="33" customFormat="false" ht="13.8" hidden="false" customHeight="false" outlineLevel="0" collapsed="false">
      <c r="A33" s="28" t="str">
        <f aca="false">NODES!$A$27</f>
        <v>hyd_se</v>
      </c>
      <c r="B33" s="28" t="str">
        <f aca="false">NODES!$A$26</f>
        <v>elc_se</v>
      </c>
      <c r="C33" s="44" t="s">
        <v>407</v>
      </c>
      <c r="D33" s="44" t="s">
        <v>435</v>
      </c>
      <c r="E33" s="44" t="s">
        <v>436</v>
      </c>
      <c r="F33" s="44" t="s">
        <v>437</v>
      </c>
      <c r="G33" s="44"/>
    </row>
    <row r="34" customFormat="false" ht="13.8" hidden="false" customHeight="false" outlineLevel="0" collapsed="false">
      <c r="A34" s="28" t="str">
        <f aca="false">NODES!A39</f>
        <v>cms_pe</v>
      </c>
      <c r="B34" s="28" t="str">
        <f aca="false">NODES!$A$26</f>
        <v>elc_se</v>
      </c>
      <c r="C34" s="44" t="s">
        <v>438</v>
      </c>
      <c r="D34" s="44" t="s">
        <v>439</v>
      </c>
      <c r="E34" s="44" t="s">
        <v>440</v>
      </c>
      <c r="F34" s="44" t="s">
        <v>441</v>
      </c>
      <c r="G34" s="44"/>
    </row>
    <row r="35" customFormat="false" ht="13.8" hidden="false" customHeight="false" outlineLevel="0" collapsed="false">
      <c r="A35" s="28" t="str">
        <f aca="false">NODES!$A$40</f>
        <v>pet_pe</v>
      </c>
      <c r="B35" s="28" t="str">
        <f aca="false">NODES!$A$26</f>
        <v>elc_se</v>
      </c>
      <c r="C35" s="44" t="s">
        <v>438</v>
      </c>
      <c r="D35" s="44" t="s">
        <v>442</v>
      </c>
      <c r="E35" s="44" t="s">
        <v>443</v>
      </c>
      <c r="F35" s="44" t="s">
        <v>444</v>
      </c>
      <c r="G35" s="44"/>
    </row>
    <row r="36" customFormat="false" ht="13.8" hidden="false" customHeight="false" outlineLevel="0" collapsed="false">
      <c r="A36" s="28" t="str">
        <f aca="false">NODES!$A$28</f>
        <v>gaz_se</v>
      </c>
      <c r="B36" s="28" t="str">
        <f aca="false">NODES!$A$26</f>
        <v>elc_se</v>
      </c>
      <c r="C36" s="44" t="s">
        <v>438</v>
      </c>
      <c r="D36" s="44" t="s">
        <v>445</v>
      </c>
      <c r="E36" s="44" t="s">
        <v>446</v>
      </c>
      <c r="F36" s="44" t="s">
        <v>447</v>
      </c>
      <c r="G36" s="44"/>
    </row>
    <row r="37" customFormat="false" ht="13.8" hidden="false" customHeight="false" outlineLevel="0" collapsed="false">
      <c r="A37" s="28" t="str">
        <f aca="false">NODES!A48</f>
        <v>bgl_pe</v>
      </c>
      <c r="B37" s="28" t="str">
        <f aca="false">NODES!$A$26</f>
        <v>elc_se</v>
      </c>
      <c r="C37" s="44" t="s">
        <v>438</v>
      </c>
      <c r="D37" s="44" t="s">
        <v>448</v>
      </c>
      <c r="E37" s="44" t="s">
        <v>449</v>
      </c>
      <c r="F37" s="44" t="s">
        <v>450</v>
      </c>
      <c r="G37" s="44"/>
    </row>
    <row r="38" customFormat="false" ht="13.8" hidden="false" customHeight="false" outlineLevel="0" collapsed="false">
      <c r="A38" s="28" t="str">
        <f aca="false">NODES!A43</f>
        <v>enc_pe</v>
      </c>
      <c r="B38" s="28" t="str">
        <f aca="false">NODES!$A$26</f>
        <v>elc_se</v>
      </c>
      <c r="C38" s="44" t="s">
        <v>438</v>
      </c>
      <c r="D38" s="44" t="s">
        <v>451</v>
      </c>
      <c r="E38" s="44" t="s">
        <v>452</v>
      </c>
      <c r="F38" s="44" t="s">
        <v>453</v>
      </c>
      <c r="G38" s="44"/>
    </row>
    <row r="39" customFormat="false" ht="13.8" hidden="false" customHeight="false" outlineLevel="0" collapsed="false">
      <c r="A39" s="28" t="s">
        <v>228</v>
      </c>
      <c r="B39" s="28" t="s">
        <v>186</v>
      </c>
      <c r="C39" s="44"/>
      <c r="D39" s="44" t="s">
        <v>454</v>
      </c>
      <c r="E39" s="44" t="s">
        <v>455</v>
      </c>
      <c r="F39" s="44"/>
      <c r="G39" s="44"/>
    </row>
    <row r="40" customFormat="false" ht="13.8" hidden="false" customHeight="false" outlineLevel="0" collapsed="false">
      <c r="A40" s="28" t="str">
        <f aca="false">NODES!A44</f>
        <v>wst_pe</v>
      </c>
      <c r="B40" s="28" t="str">
        <f aca="false">NODES!$A$26</f>
        <v>elc_se</v>
      </c>
      <c r="C40" s="44" t="s">
        <v>438</v>
      </c>
      <c r="D40" s="44" t="s">
        <v>456</v>
      </c>
      <c r="E40" s="44" t="s">
        <v>457</v>
      </c>
      <c r="F40" s="44" t="s">
        <v>458</v>
      </c>
      <c r="G40" s="44"/>
    </row>
    <row r="41" customFormat="false" ht="13.8" hidden="false" customHeight="false" outlineLevel="0" collapsed="false">
      <c r="A41" s="28" t="str">
        <f aca="false">NODES!$A$46</f>
        <v>wst_ren_pe</v>
      </c>
      <c r="B41" s="28" t="str">
        <f aca="false">B40</f>
        <v>elc_se</v>
      </c>
      <c r="C41" s="28" t="str">
        <f aca="false">C40</f>
        <v>chp</v>
      </c>
      <c r="D41" s="28" t="str">
        <f aca="false">D40</f>
        <v>Power output from waste-to-energy CHP plants</v>
      </c>
      <c r="E41" s="44" t="s">
        <v>459</v>
      </c>
      <c r="F41" s="44"/>
      <c r="G41" s="44"/>
    </row>
    <row r="42" customFormat="false" ht="13.8" hidden="false" customHeight="false" outlineLevel="0" collapsed="false">
      <c r="A42" s="28" t="str">
        <f aca="false">NODES!$A$47</f>
        <v>wst_fos_pe</v>
      </c>
      <c r="B42" s="28" t="str">
        <f aca="false">B41</f>
        <v>elc_se</v>
      </c>
      <c r="C42" s="28" t="str">
        <f aca="false">C41</f>
        <v>chp</v>
      </c>
      <c r="D42" s="28" t="str">
        <f aca="false">D41</f>
        <v>Power output from waste-to-energy CHP plants</v>
      </c>
      <c r="E42" s="44" t="s">
        <v>460</v>
      </c>
      <c r="F42" s="44"/>
      <c r="G42" s="44"/>
    </row>
    <row r="43" customFormat="false" ht="13.8" hidden="false" customHeight="false" outlineLevel="0" collapsed="false">
      <c r="A43" s="28" t="str">
        <f aca="false">NODES!$A$49</f>
        <v>ght_pe</v>
      </c>
      <c r="B43" s="28" t="str">
        <f aca="false">NODES!$A$26</f>
        <v>elc_se</v>
      </c>
      <c r="C43" s="44" t="s">
        <v>438</v>
      </c>
      <c r="D43" s="44" t="s">
        <v>461</v>
      </c>
      <c r="E43" s="44" t="s">
        <v>462</v>
      </c>
      <c r="F43" s="44" t="s">
        <v>463</v>
      </c>
      <c r="G43" s="44"/>
    </row>
    <row r="44" customFormat="false" ht="13.8" hidden="false" customHeight="false" outlineLevel="0" collapsed="false">
      <c r="A44" s="28" t="str">
        <f aca="false">NODES!$A$27</f>
        <v>hyd_se</v>
      </c>
      <c r="B44" s="28" t="str">
        <f aca="false">NODES!$A$26</f>
        <v>elc_se</v>
      </c>
      <c r="C44" s="44" t="s">
        <v>438</v>
      </c>
      <c r="D44" s="44" t="s">
        <v>464</v>
      </c>
      <c r="E44" s="44" t="s">
        <v>465</v>
      </c>
      <c r="F44" s="44" t="s">
        <v>466</v>
      </c>
      <c r="G44" s="44"/>
    </row>
    <row r="45" customFormat="false" ht="13.8" hidden="false" customHeight="false" outlineLevel="0" collapsed="false">
      <c r="A45" s="28" t="str">
        <f aca="false">NODES!$A$26</f>
        <v>elc_se</v>
      </c>
      <c r="B45" s="28" t="str">
        <f aca="false">NODES!$A$27</f>
        <v>hyd_se</v>
      </c>
      <c r="C45" s="44" t="s">
        <v>467</v>
      </c>
      <c r="D45" s="44" t="s">
        <v>468</v>
      </c>
      <c r="E45" s="44" t="s">
        <v>469</v>
      </c>
      <c r="F45" s="44" t="s">
        <v>470</v>
      </c>
      <c r="G45" s="44"/>
    </row>
    <row r="46" customFormat="false" ht="13.8" hidden="false" customHeight="false" outlineLevel="0" collapsed="false">
      <c r="A46" s="28" t="s">
        <v>189</v>
      </c>
      <c r="B46" s="28" t="s">
        <v>182</v>
      </c>
      <c r="C46" s="44"/>
      <c r="D46" s="44" t="s">
        <v>471</v>
      </c>
      <c r="E46" s="44" t="s">
        <v>472</v>
      </c>
      <c r="F46" s="44"/>
      <c r="G46" s="44"/>
    </row>
    <row r="47" customFormat="false" ht="13.8" hidden="false" customHeight="false" outlineLevel="0" collapsed="false">
      <c r="A47" s="28" t="s">
        <v>186</v>
      </c>
      <c r="B47" s="28" t="s">
        <v>182</v>
      </c>
      <c r="C47" s="44"/>
      <c r="D47" s="44" t="s">
        <v>473</v>
      </c>
      <c r="E47" s="44" t="s">
        <v>474</v>
      </c>
      <c r="F47" s="44"/>
      <c r="G47" s="44"/>
    </row>
    <row r="48" customFormat="false" ht="13.8" hidden="false" customHeight="false" outlineLevel="0" collapsed="false">
      <c r="A48" s="28" t="s">
        <v>189</v>
      </c>
      <c r="B48" s="28" t="s">
        <v>191</v>
      </c>
      <c r="C48" s="44"/>
      <c r="D48" s="44" t="s">
        <v>475</v>
      </c>
      <c r="E48" s="44" t="s">
        <v>476</v>
      </c>
      <c r="F48" s="44"/>
      <c r="G48" s="44"/>
    </row>
    <row r="49" customFormat="false" ht="15" hidden="false" customHeight="true" outlineLevel="0" collapsed="false">
      <c r="A49" s="28" t="s">
        <v>186</v>
      </c>
      <c r="B49" s="28" t="s">
        <v>184</v>
      </c>
      <c r="C49" s="44"/>
      <c r="D49" s="44" t="s">
        <v>477</v>
      </c>
      <c r="E49" s="44" t="s">
        <v>478</v>
      </c>
      <c r="F49" s="44" t="s">
        <v>479</v>
      </c>
      <c r="G49" s="44"/>
    </row>
    <row r="50" customFormat="false" ht="15" hidden="false" customHeight="true" outlineLevel="0" collapsed="false">
      <c r="A50" s="28" t="s">
        <v>189</v>
      </c>
      <c r="B50" s="28" t="s">
        <v>184</v>
      </c>
      <c r="C50" s="44"/>
      <c r="D50" s="46" t="s">
        <v>480</v>
      </c>
      <c r="E50" s="44" t="s">
        <v>481</v>
      </c>
      <c r="F50" s="44"/>
      <c r="G50" s="44"/>
    </row>
    <row r="51" customFormat="false" ht="15" hidden="false" customHeight="true" outlineLevel="0" collapsed="false">
      <c r="A51" s="28" t="str">
        <f aca="false">NODES!$A$28</f>
        <v>gaz_se</v>
      </c>
      <c r="B51" s="28" t="str">
        <f aca="false">NODES!$A$27</f>
        <v>hyd_se</v>
      </c>
      <c r="C51" s="44" t="s">
        <v>482</v>
      </c>
      <c r="D51" s="44" t="s">
        <v>483</v>
      </c>
      <c r="E51" s="44" t="s">
        <v>484</v>
      </c>
      <c r="F51" s="44" t="s">
        <v>485</v>
      </c>
      <c r="G51" s="44"/>
    </row>
    <row r="52" customFormat="false" ht="15" hidden="false" customHeight="true" outlineLevel="0" collapsed="false">
      <c r="A52" s="28" t="str">
        <f aca="false">NODES!$A$28</f>
        <v>gaz_se</v>
      </c>
      <c r="B52" s="28" t="str">
        <f aca="false">NODES!$A$27</f>
        <v>hyd_se</v>
      </c>
      <c r="C52" s="44" t="s">
        <v>482</v>
      </c>
      <c r="D52" s="44" t="s">
        <v>486</v>
      </c>
      <c r="E52" s="44" t="s">
        <v>487</v>
      </c>
      <c r="F52" s="44" t="s">
        <v>485</v>
      </c>
      <c r="G52" s="44"/>
    </row>
    <row r="53" customFormat="false" ht="15" hidden="false" customHeight="true" outlineLevel="0" collapsed="false">
      <c r="A53" s="28" t="s">
        <v>225</v>
      </c>
      <c r="B53" s="28" t="s">
        <v>154</v>
      </c>
      <c r="C53" s="44"/>
      <c r="D53" s="45" t="s">
        <v>357</v>
      </c>
      <c r="E53" s="44" t="s">
        <v>488</v>
      </c>
      <c r="F53" s="44"/>
      <c r="G53" s="44"/>
    </row>
    <row r="54" customFormat="false" ht="15" hidden="false" customHeight="true" outlineLevel="0" collapsed="false">
      <c r="A54" s="28" t="s">
        <v>225</v>
      </c>
      <c r="B54" s="28" t="s">
        <v>274</v>
      </c>
      <c r="C54" s="44"/>
      <c r="D54" s="45" t="s">
        <v>489</v>
      </c>
      <c r="E54" s="45" t="s">
        <v>490</v>
      </c>
      <c r="F54" s="44"/>
      <c r="G54" s="44"/>
    </row>
    <row r="55" customFormat="false" ht="15" hidden="false" customHeight="true" outlineLevel="0" collapsed="false">
      <c r="A55" s="28" t="s">
        <v>186</v>
      </c>
      <c r="B55" s="28" t="s">
        <v>197</v>
      </c>
      <c r="C55" s="44"/>
      <c r="D55" s="45" t="s">
        <v>491</v>
      </c>
      <c r="E55" s="45" t="s">
        <v>492</v>
      </c>
      <c r="F55" s="44"/>
      <c r="G55" s="44"/>
    </row>
    <row r="56" customFormat="false" ht="15" hidden="false" customHeight="true" outlineLevel="0" collapsed="false">
      <c r="A56" s="28" t="s">
        <v>186</v>
      </c>
      <c r="B56" s="28" t="s">
        <v>274</v>
      </c>
      <c r="C56" s="44"/>
      <c r="D56" s="45" t="s">
        <v>493</v>
      </c>
      <c r="E56" s="45" t="s">
        <v>494</v>
      </c>
      <c r="F56" s="44"/>
      <c r="G56" s="44"/>
    </row>
    <row r="57" customFormat="false" ht="15" hidden="false" customHeight="true" outlineLevel="0" collapsed="false">
      <c r="A57" s="28" t="s">
        <v>197</v>
      </c>
      <c r="B57" s="28" t="s">
        <v>186</v>
      </c>
      <c r="C57" s="44"/>
      <c r="D57" s="45" t="s">
        <v>495</v>
      </c>
      <c r="E57" s="45" t="s">
        <v>496</v>
      </c>
      <c r="F57" s="44"/>
      <c r="G57" s="44"/>
    </row>
    <row r="58" customFormat="false" ht="15" hidden="false" customHeight="true" outlineLevel="0" collapsed="false">
      <c r="A58" s="28" t="s">
        <v>197</v>
      </c>
      <c r="B58" s="28" t="s">
        <v>274</v>
      </c>
      <c r="C58" s="44"/>
      <c r="D58" s="45" t="s">
        <v>497</v>
      </c>
      <c r="E58" s="45" t="s">
        <v>498</v>
      </c>
      <c r="F58" s="44"/>
      <c r="G58" s="44"/>
    </row>
    <row r="59" customFormat="false" ht="15" hidden="false" customHeight="true" outlineLevel="0" collapsed="false">
      <c r="A59" s="28" t="s">
        <v>189</v>
      </c>
      <c r="B59" s="28" t="s">
        <v>154</v>
      </c>
      <c r="C59" s="44"/>
      <c r="D59" s="45" t="s">
        <v>499</v>
      </c>
      <c r="E59" s="45" t="s">
        <v>500</v>
      </c>
      <c r="F59" s="44"/>
      <c r="G59" s="44"/>
    </row>
    <row r="60" customFormat="false" ht="15" hidden="false" customHeight="true" outlineLevel="0" collapsed="false">
      <c r="A60" s="28" t="s">
        <v>189</v>
      </c>
      <c r="B60" s="28" t="s">
        <v>194</v>
      </c>
      <c r="C60" s="44"/>
      <c r="D60" s="45" t="s">
        <v>501</v>
      </c>
      <c r="E60" s="45" t="s">
        <v>502</v>
      </c>
      <c r="F60" s="44"/>
      <c r="G60" s="44"/>
    </row>
    <row r="61" customFormat="false" ht="15" hidden="false" customHeight="true" outlineLevel="0" collapsed="false">
      <c r="A61" s="28" t="s">
        <v>189</v>
      </c>
      <c r="B61" s="28" t="s">
        <v>274</v>
      </c>
      <c r="C61" s="44"/>
      <c r="D61" s="45" t="s">
        <v>503</v>
      </c>
      <c r="E61" s="45" t="s">
        <v>504</v>
      </c>
      <c r="F61" s="44"/>
      <c r="G61" s="44"/>
    </row>
    <row r="62" customFormat="false" ht="13.8" hidden="false" customHeight="false" outlineLevel="0" collapsed="false">
      <c r="A62" s="28" t="str">
        <f aca="false">NODES!$A$39</f>
        <v>cms_pe</v>
      </c>
      <c r="B62" s="28" t="str">
        <f aca="false">NODES!$A$29</f>
        <v>vap_se</v>
      </c>
      <c r="C62" s="44" t="s">
        <v>438</v>
      </c>
      <c r="D62" s="44" t="s">
        <v>505</v>
      </c>
      <c r="E62" s="44" t="s">
        <v>506</v>
      </c>
      <c r="F62" s="44" t="s">
        <v>507</v>
      </c>
      <c r="G62" s="44" t="s">
        <v>508</v>
      </c>
    </row>
    <row r="63" customFormat="false" ht="13.8" hidden="false" customHeight="false" outlineLevel="0" collapsed="false">
      <c r="A63" s="28" t="str">
        <f aca="false">NODES!$A$40</f>
        <v>pet_pe</v>
      </c>
      <c r="B63" s="28" t="str">
        <f aca="false">NODES!$A$29</f>
        <v>vap_se</v>
      </c>
      <c r="C63" s="44" t="s">
        <v>438</v>
      </c>
      <c r="D63" s="44" t="s">
        <v>509</v>
      </c>
      <c r="E63" s="44" t="s">
        <v>510</v>
      </c>
      <c r="F63" s="44" t="s">
        <v>511</v>
      </c>
      <c r="G63" s="44" t="s">
        <v>512</v>
      </c>
    </row>
    <row r="64" customFormat="false" ht="13.8" hidden="false" customHeight="false" outlineLevel="0" collapsed="false">
      <c r="A64" s="28" t="str">
        <f aca="false">NODES!$A$28</f>
        <v>gaz_se</v>
      </c>
      <c r="B64" s="28" t="str">
        <f aca="false">NODES!$A$29</f>
        <v>vap_se</v>
      </c>
      <c r="C64" s="44" t="s">
        <v>438</v>
      </c>
      <c r="D64" s="44" t="s">
        <v>513</v>
      </c>
      <c r="E64" s="44" t="s">
        <v>514</v>
      </c>
      <c r="F64" s="44" t="s">
        <v>515</v>
      </c>
      <c r="G64" s="44" t="s">
        <v>516</v>
      </c>
    </row>
    <row r="65" customFormat="false" ht="13.8" hidden="false" customHeight="false" outlineLevel="0" collapsed="false">
      <c r="A65" s="28" t="str">
        <f aca="false">NODES!$A$48</f>
        <v>bgl_pe</v>
      </c>
      <c r="B65" s="28" t="str">
        <f aca="false">NODES!$A$29</f>
        <v>vap_se</v>
      </c>
      <c r="C65" s="44" t="s">
        <v>438</v>
      </c>
      <c r="D65" s="44" t="s">
        <v>517</v>
      </c>
      <c r="E65" s="44" t="s">
        <v>518</v>
      </c>
      <c r="F65" s="44" t="s">
        <v>519</v>
      </c>
      <c r="G65" s="44" t="s">
        <v>520</v>
      </c>
    </row>
    <row r="66" customFormat="false" ht="13.8" hidden="false" customHeight="false" outlineLevel="0" collapsed="false">
      <c r="A66" s="28" t="str">
        <f aca="false">NODES!$A$43</f>
        <v>enc_pe</v>
      </c>
      <c r="B66" s="28" t="str">
        <f aca="false">NODES!$A$29</f>
        <v>vap_se</v>
      </c>
      <c r="C66" s="44" t="s">
        <v>438</v>
      </c>
      <c r="D66" s="44" t="s">
        <v>521</v>
      </c>
      <c r="E66" s="44" t="s">
        <v>522</v>
      </c>
      <c r="F66" s="44" t="s">
        <v>523</v>
      </c>
      <c r="G66" s="44" t="s">
        <v>524</v>
      </c>
    </row>
    <row r="67" customFormat="false" ht="13.8" hidden="false" customHeight="false" outlineLevel="0" collapsed="false">
      <c r="A67" s="28" t="s">
        <v>228</v>
      </c>
      <c r="B67" s="28" t="s">
        <v>194</v>
      </c>
      <c r="C67" s="44"/>
      <c r="D67" s="44" t="s">
        <v>525</v>
      </c>
      <c r="E67" s="44" t="s">
        <v>526</v>
      </c>
      <c r="F67" s="44"/>
      <c r="G67" s="44"/>
    </row>
    <row r="68" customFormat="false" ht="13.8" hidden="false" customHeight="false" outlineLevel="0" collapsed="false">
      <c r="A68" s="28" t="str">
        <f aca="false">NODES!$A$44</f>
        <v>wst_pe</v>
      </c>
      <c r="B68" s="28" t="str">
        <f aca="false">NODES!$A$29</f>
        <v>vap_se</v>
      </c>
      <c r="C68" s="44" t="s">
        <v>438</v>
      </c>
      <c r="D68" s="44" t="s">
        <v>527</v>
      </c>
      <c r="E68" s="44" t="s">
        <v>528</v>
      </c>
      <c r="F68" s="44" t="s">
        <v>529</v>
      </c>
      <c r="G68" s="44" t="s">
        <v>530</v>
      </c>
    </row>
    <row r="69" customFormat="false" ht="13.8" hidden="false" customHeight="false" outlineLevel="0" collapsed="false">
      <c r="A69" s="28" t="str">
        <f aca="false">NODES!$A$46</f>
        <v>wst_ren_pe</v>
      </c>
      <c r="B69" s="28" t="str">
        <f aca="false">B68</f>
        <v>vap_se</v>
      </c>
      <c r="C69" s="28" t="str">
        <f aca="false">C68</f>
        <v>chp</v>
      </c>
      <c r="D69" s="28" t="str">
        <f aca="false">D68</f>
        <v>Heat energy output from waste-to-energy CHP plants</v>
      </c>
      <c r="E69" s="44" t="s">
        <v>531</v>
      </c>
      <c r="F69" s="44"/>
      <c r="G69" s="44"/>
    </row>
    <row r="70" customFormat="false" ht="13.8" hidden="false" customHeight="false" outlineLevel="0" collapsed="false">
      <c r="A70" s="28" t="str">
        <f aca="false">NODES!$A$47</f>
        <v>wst_fos_pe</v>
      </c>
      <c r="B70" s="28" t="str">
        <f aca="false">B69</f>
        <v>vap_se</v>
      </c>
      <c r="C70" s="28" t="str">
        <f aca="false">C69</f>
        <v>chp</v>
      </c>
      <c r="D70" s="28" t="str">
        <f aca="false">D69</f>
        <v>Heat energy output from waste-to-energy CHP plants</v>
      </c>
      <c r="E70" s="44" t="s">
        <v>532</v>
      </c>
      <c r="F70" s="44"/>
      <c r="G70" s="44"/>
    </row>
    <row r="71" customFormat="false" ht="13.8" hidden="false" customHeight="false" outlineLevel="0" collapsed="false">
      <c r="A71" s="28" t="str">
        <f aca="false">NODES!$A$49</f>
        <v>ght_pe</v>
      </c>
      <c r="B71" s="28" t="str">
        <f aca="false">NODES!$A$29</f>
        <v>vap_se</v>
      </c>
      <c r="C71" s="44" t="s">
        <v>438</v>
      </c>
      <c r="D71" s="44" t="s">
        <v>533</v>
      </c>
      <c r="E71" s="44" t="s">
        <v>534</v>
      </c>
      <c r="F71" s="44" t="s">
        <v>535</v>
      </c>
      <c r="G71" s="44" t="s">
        <v>536</v>
      </c>
    </row>
    <row r="72" customFormat="false" ht="13.8" hidden="false" customHeight="false" outlineLevel="0" collapsed="false">
      <c r="A72" s="28" t="str">
        <f aca="false">NODES!$A$27</f>
        <v>hyd_se</v>
      </c>
      <c r="B72" s="28" t="str">
        <f aca="false">NODES!$A$29</f>
        <v>vap_se</v>
      </c>
      <c r="C72" s="44" t="s">
        <v>438</v>
      </c>
      <c r="D72" s="44" t="s">
        <v>537</v>
      </c>
      <c r="E72" s="44" t="s">
        <v>538</v>
      </c>
      <c r="F72" s="44" t="s">
        <v>539</v>
      </c>
      <c r="G72" s="44" t="s">
        <v>540</v>
      </c>
    </row>
    <row r="73" customFormat="false" ht="13.8" hidden="false" customHeight="false" outlineLevel="0" collapsed="false">
      <c r="A73" s="28" t="str">
        <f aca="false">NODES!$A$52</f>
        <v>fat_pe</v>
      </c>
      <c r="B73" s="28" t="str">
        <f aca="false">NODES!$A$29</f>
        <v>vap_se</v>
      </c>
      <c r="C73" s="44" t="s">
        <v>541</v>
      </c>
      <c r="D73" s="44" t="s">
        <v>542</v>
      </c>
      <c r="E73" s="44" t="s">
        <v>543</v>
      </c>
      <c r="F73" s="44"/>
      <c r="G73" s="44" t="s">
        <v>544</v>
      </c>
    </row>
    <row r="74" customFormat="false" ht="13.8" hidden="false" customHeight="false" outlineLevel="0" collapsed="false">
      <c r="A74" s="28" t="str">
        <f aca="false">NODES!A44</f>
        <v>wst_pe</v>
      </c>
      <c r="B74" s="28" t="str">
        <f aca="false">NODES!$A$29</f>
        <v>vap_se</v>
      </c>
      <c r="C74" s="44" t="s">
        <v>541</v>
      </c>
      <c r="D74" s="44" t="s">
        <v>545</v>
      </c>
      <c r="E74" s="44" t="s">
        <v>546</v>
      </c>
      <c r="F74" s="44" t="s">
        <v>547</v>
      </c>
      <c r="G74" s="44" t="s">
        <v>548</v>
      </c>
    </row>
    <row r="75" customFormat="false" ht="13.8" hidden="false" customHeight="false" outlineLevel="0" collapsed="false">
      <c r="A75" s="28" t="str">
        <f aca="false">NODES!$A$46</f>
        <v>wst_ren_pe</v>
      </c>
      <c r="B75" s="28" t="str">
        <f aca="false">B74</f>
        <v>vap_se</v>
      </c>
      <c r="C75" s="28" t="str">
        <f aca="false">C74</f>
        <v>rch</v>
      </c>
      <c r="D75" s="28" t="str">
        <f aca="false">D74</f>
        <v>Heat energy output from household waste incineration</v>
      </c>
      <c r="E75" s="44" t="s">
        <v>549</v>
      </c>
      <c r="F75" s="44"/>
      <c r="G75" s="44"/>
    </row>
    <row r="76" customFormat="false" ht="13.8" hidden="false" customHeight="false" outlineLevel="0" collapsed="false">
      <c r="A76" s="28" t="str">
        <f aca="false">NODES!$A$47</f>
        <v>wst_fos_pe</v>
      </c>
      <c r="B76" s="28" t="str">
        <f aca="false">B75</f>
        <v>vap_se</v>
      </c>
      <c r="C76" s="28" t="str">
        <f aca="false">C75</f>
        <v>rch</v>
      </c>
      <c r="D76" s="28" t="str">
        <f aca="false">D75</f>
        <v>Heat energy output from household waste incineration</v>
      </c>
      <c r="E76" s="44" t="s">
        <v>550</v>
      </c>
      <c r="F76" s="44"/>
      <c r="G76" s="44"/>
    </row>
    <row r="77" customFormat="false" ht="13.8" hidden="false" customHeight="false" outlineLevel="0" collapsed="false">
      <c r="A77" s="28" t="str">
        <f aca="false">NODES!$A$49</f>
        <v>ght_pe</v>
      </c>
      <c r="B77" s="28" t="str">
        <f aca="false">NODES!$A$29</f>
        <v>vap_se</v>
      </c>
      <c r="C77" s="44" t="s">
        <v>541</v>
      </c>
      <c r="D77" s="44" t="s">
        <v>551</v>
      </c>
      <c r="E77" s="44" t="s">
        <v>552</v>
      </c>
      <c r="F77" s="44"/>
      <c r="G77" s="44" t="s">
        <v>553</v>
      </c>
    </row>
    <row r="78" customFormat="false" ht="13.8" hidden="false" customHeight="false" outlineLevel="0" collapsed="false">
      <c r="A78" s="28" t="str">
        <f aca="false">NODES!$A$43</f>
        <v>enc_pe</v>
      </c>
      <c r="B78" s="28" t="str">
        <f aca="false">NODES!$A$29</f>
        <v>vap_se</v>
      </c>
      <c r="C78" s="44" t="s">
        <v>541</v>
      </c>
      <c r="D78" s="44" t="s">
        <v>554</v>
      </c>
      <c r="E78" s="44" t="s">
        <v>555</v>
      </c>
      <c r="F78" s="44" t="s">
        <v>556</v>
      </c>
      <c r="G78" s="44" t="s">
        <v>171</v>
      </c>
    </row>
    <row r="79" customFormat="false" ht="13.8" hidden="false" customHeight="false" outlineLevel="0" collapsed="false">
      <c r="A79" s="28" t="str">
        <f aca="false">NODES!$A$28</f>
        <v>gaz_se</v>
      </c>
      <c r="B79" s="28" t="str">
        <f aca="false">NODES!$A$29</f>
        <v>vap_se</v>
      </c>
      <c r="C79" s="44"/>
      <c r="D79" s="44" t="s">
        <v>557</v>
      </c>
      <c r="E79" s="44" t="s">
        <v>558</v>
      </c>
      <c r="F79" s="44" t="s">
        <v>559</v>
      </c>
      <c r="G79" s="44" t="s">
        <v>560</v>
      </c>
    </row>
    <row r="80" customFormat="false" ht="13.8" hidden="false" customHeight="false" outlineLevel="0" collapsed="false">
      <c r="A80" s="28" t="str">
        <f aca="false">NODES!$A$28</f>
        <v>gaz_se</v>
      </c>
      <c r="B80" s="28" t="str">
        <f aca="false">NODES!$A$29</f>
        <v>vap_se</v>
      </c>
      <c r="C80" s="44"/>
      <c r="D80" s="44" t="s">
        <v>557</v>
      </c>
      <c r="E80" s="44" t="s">
        <v>561</v>
      </c>
      <c r="F80" s="44" t="s">
        <v>559</v>
      </c>
      <c r="G80" s="44" t="s">
        <v>560</v>
      </c>
    </row>
    <row r="81" customFormat="false" ht="13.8" hidden="false" customHeight="false" outlineLevel="0" collapsed="false">
      <c r="A81" s="28" t="str">
        <f aca="false">NODES!$A$40</f>
        <v>pet_pe</v>
      </c>
      <c r="B81" s="28" t="str">
        <f aca="false">NODES!$A$29</f>
        <v>vap_se</v>
      </c>
      <c r="C81" s="44" t="s">
        <v>541</v>
      </c>
      <c r="D81" s="44" t="s">
        <v>562</v>
      </c>
      <c r="E81" s="44" t="s">
        <v>563</v>
      </c>
      <c r="F81" s="44" t="s">
        <v>564</v>
      </c>
      <c r="G81" s="44" t="s">
        <v>565</v>
      </c>
    </row>
    <row r="82" customFormat="false" ht="13.8" hidden="false" customHeight="false" outlineLevel="0" collapsed="false">
      <c r="A82" s="28" t="s">
        <v>186</v>
      </c>
      <c r="B82" s="28" t="s">
        <v>194</v>
      </c>
      <c r="C82" s="44"/>
      <c r="D82" s="44" t="s">
        <v>566</v>
      </c>
      <c r="E82" s="44" t="s">
        <v>567</v>
      </c>
      <c r="F82" s="44"/>
      <c r="G82" s="44"/>
    </row>
    <row r="83" customFormat="false" ht="13.8" hidden="false" customHeight="false" outlineLevel="0" collapsed="false">
      <c r="A83" s="28" t="s">
        <v>186</v>
      </c>
      <c r="B83" s="28" t="s">
        <v>194</v>
      </c>
      <c r="C83" s="44"/>
      <c r="D83" s="44" t="s">
        <v>566</v>
      </c>
      <c r="E83" s="44" t="s">
        <v>568</v>
      </c>
      <c r="F83" s="44"/>
      <c r="G83" s="44"/>
    </row>
    <row r="84" customFormat="false" ht="13.8" hidden="false" customHeight="false" outlineLevel="0" collapsed="false">
      <c r="A84" s="28" t="s">
        <v>186</v>
      </c>
      <c r="B84" s="28" t="s">
        <v>274</v>
      </c>
      <c r="C84" s="44"/>
      <c r="D84" s="44" t="s">
        <v>569</v>
      </c>
      <c r="E84" s="44" t="s">
        <v>570</v>
      </c>
      <c r="F84" s="44"/>
      <c r="G84" s="44"/>
    </row>
    <row r="85" customFormat="false" ht="13.8" hidden="false" customHeight="false" outlineLevel="0" collapsed="false">
      <c r="A85" s="28" t="str">
        <f aca="false">NODES!$A$39</f>
        <v>cms_pe</v>
      </c>
      <c r="B85" s="28" t="str">
        <f aca="false">NODES!$A$29</f>
        <v>vap_se</v>
      </c>
      <c r="C85" s="44" t="s">
        <v>541</v>
      </c>
      <c r="D85" s="44" t="s">
        <v>571</v>
      </c>
      <c r="E85" s="44" t="s">
        <v>572</v>
      </c>
      <c r="F85" s="44" t="s">
        <v>573</v>
      </c>
      <c r="G85" s="44" t="s">
        <v>168</v>
      </c>
    </row>
    <row r="86" customFormat="false" ht="13.8" hidden="false" customHeight="false" outlineLevel="0" collapsed="false">
      <c r="A86" s="28" t="str">
        <f aca="false">NODES!A50</f>
        <v>sth_pe</v>
      </c>
      <c r="B86" s="28" t="str">
        <f aca="false">NODES!$A$29</f>
        <v>vap_se</v>
      </c>
      <c r="C86" s="44" t="s">
        <v>541</v>
      </c>
      <c r="D86" s="44" t="s">
        <v>574</v>
      </c>
      <c r="E86" s="44" t="s">
        <v>575</v>
      </c>
      <c r="F86" s="44"/>
      <c r="G86" s="44" t="s">
        <v>576</v>
      </c>
    </row>
    <row r="87" customFormat="false" ht="13.8" hidden="false" customHeight="false" outlineLevel="0" collapsed="false">
      <c r="A87" s="28" t="str">
        <f aca="false">NODES!A51</f>
        <v>pac_pe</v>
      </c>
      <c r="B87" s="28" t="str">
        <f aca="false">NODES!$A$29</f>
        <v>vap_se</v>
      </c>
      <c r="C87" s="44" t="s">
        <v>541</v>
      </c>
      <c r="D87" s="44" t="s">
        <v>577</v>
      </c>
      <c r="E87" s="44" t="s">
        <v>578</v>
      </c>
      <c r="F87" s="44" t="s">
        <v>579</v>
      </c>
      <c r="G87" s="44" t="s">
        <v>580</v>
      </c>
    </row>
    <row r="88" customFormat="false" ht="13.8" hidden="false" customHeight="false" outlineLevel="0" collapsed="false">
      <c r="A88" s="28" t="s">
        <v>186</v>
      </c>
      <c r="B88" s="28" t="str">
        <f aca="false">NODES!$A$29</f>
        <v>vap_se</v>
      </c>
      <c r="C88" s="44" t="s">
        <v>541</v>
      </c>
      <c r="D88" s="44" t="s">
        <v>577</v>
      </c>
      <c r="E88" s="44" t="s">
        <v>581</v>
      </c>
      <c r="F88" s="44" t="s">
        <v>579</v>
      </c>
      <c r="G88" s="44" t="s">
        <v>580</v>
      </c>
    </row>
    <row r="89" customFormat="false" ht="13.8" hidden="false" customHeight="false" outlineLevel="0" collapsed="false">
      <c r="A89" s="28" t="s">
        <v>186</v>
      </c>
      <c r="B89" s="28" t="s">
        <v>194</v>
      </c>
      <c r="C89" s="44"/>
      <c r="D89" s="46" t="s">
        <v>582</v>
      </c>
      <c r="E89" s="44" t="s">
        <v>583</v>
      </c>
      <c r="F89" s="44"/>
      <c r="G89" s="44"/>
    </row>
    <row r="90" customFormat="false" ht="13.8" hidden="false" customHeight="false" outlineLevel="0" collapsed="false">
      <c r="A90" s="28" t="s">
        <v>186</v>
      </c>
      <c r="B90" s="28" t="s">
        <v>194</v>
      </c>
      <c r="C90" s="44"/>
      <c r="D90" s="46" t="s">
        <v>582</v>
      </c>
      <c r="E90" s="44" t="s">
        <v>584</v>
      </c>
      <c r="F90" s="44"/>
      <c r="G90" s="44"/>
    </row>
    <row r="91" customFormat="false" ht="13.8" hidden="false" customHeight="false" outlineLevel="0" collapsed="false">
      <c r="A91" s="28" t="s">
        <v>186</v>
      </c>
      <c r="B91" s="28" t="s">
        <v>194</v>
      </c>
      <c r="C91" s="44"/>
      <c r="D91" s="46" t="s">
        <v>582</v>
      </c>
      <c r="E91" s="44" t="s">
        <v>585</v>
      </c>
      <c r="F91" s="44"/>
      <c r="G91" s="44"/>
    </row>
    <row r="92" customFormat="false" ht="13.8" hidden="false" customHeight="false" outlineLevel="0" collapsed="false">
      <c r="A92" s="28" t="str">
        <f aca="false">NODES!$A$27</f>
        <v>hyd_se</v>
      </c>
      <c r="B92" s="28" t="str">
        <f aca="false">NODES!$A$29</f>
        <v>vap_se</v>
      </c>
      <c r="C92" s="44" t="s">
        <v>541</v>
      </c>
      <c r="D92" s="44" t="s">
        <v>586</v>
      </c>
      <c r="E92" s="44" t="s">
        <v>587</v>
      </c>
      <c r="F92" s="44" t="s">
        <v>588</v>
      </c>
      <c r="G92" s="44" t="s">
        <v>161</v>
      </c>
    </row>
    <row r="93" customFormat="false" ht="13.8" hidden="false" customHeight="false" outlineLevel="0" collapsed="false">
      <c r="A93" s="28" t="str">
        <f aca="false">A21</f>
        <v>ura_pe</v>
      </c>
      <c r="B93" s="28" t="str">
        <f aca="false">NODES!$A$60</f>
        <v>per</v>
      </c>
      <c r="C93" s="28" t="str">
        <f aca="false">C21</f>
        <v>thm</v>
      </c>
      <c r="D93" s="44" t="s">
        <v>589</v>
      </c>
      <c r="E93" s="46" t="s">
        <v>590</v>
      </c>
      <c r="F93" s="44"/>
      <c r="G93" s="44"/>
    </row>
    <row r="94" customFormat="false" ht="13.8" hidden="false" customHeight="false" outlineLevel="0" collapsed="false">
      <c r="A94" s="28" t="str">
        <f aca="false">A23</f>
        <v>cms_pe</v>
      </c>
      <c r="B94" s="28" t="str">
        <f aca="false">NODES!$A$60</f>
        <v>per</v>
      </c>
      <c r="C94" s="28" t="str">
        <f aca="false">C23</f>
        <v>thm</v>
      </c>
      <c r="D94" s="44" t="s">
        <v>591</v>
      </c>
      <c r="E94" s="44" t="s">
        <v>592</v>
      </c>
      <c r="F94" s="44"/>
      <c r="G94" s="44"/>
    </row>
    <row r="95" customFormat="false" ht="13.8" hidden="false" customHeight="false" outlineLevel="0" collapsed="false">
      <c r="A95" s="28" t="str">
        <f aca="false">A24</f>
        <v>cms_pe</v>
      </c>
      <c r="B95" s="28" t="str">
        <f aca="false">NODES!$A$60</f>
        <v>per</v>
      </c>
      <c r="C95" s="28" t="str">
        <f aca="false">C24</f>
        <v>thm</v>
      </c>
      <c r="D95" s="44" t="s">
        <v>593</v>
      </c>
      <c r="E95" s="44" t="s">
        <v>594</v>
      </c>
      <c r="F95" s="44"/>
      <c r="G95" s="44"/>
    </row>
    <row r="96" customFormat="false" ht="13.8" hidden="false" customHeight="false" outlineLevel="0" collapsed="false">
      <c r="A96" s="28" t="str">
        <f aca="false">NODES!$A$40</f>
        <v>pet_pe</v>
      </c>
      <c r="B96" s="28" t="str">
        <f aca="false">NODES!$A$60</f>
        <v>per</v>
      </c>
      <c r="C96" s="28" t="str">
        <f aca="false">C25</f>
        <v>thm</v>
      </c>
      <c r="D96" s="44" t="s">
        <v>595</v>
      </c>
      <c r="E96" s="44" t="s">
        <v>596</v>
      </c>
      <c r="F96" s="44"/>
      <c r="G96" s="44"/>
    </row>
    <row r="97" customFormat="false" ht="13.8" hidden="false" customHeight="false" outlineLevel="0" collapsed="false">
      <c r="A97" s="28" t="str">
        <f aca="false">A26</f>
        <v>gaz_se</v>
      </c>
      <c r="B97" s="28" t="str">
        <f aca="false">NODES!$A$60</f>
        <v>per</v>
      </c>
      <c r="C97" s="28"/>
      <c r="D97" s="44" t="s">
        <v>597</v>
      </c>
      <c r="E97" s="44" t="s">
        <v>598</v>
      </c>
      <c r="F97" s="44"/>
      <c r="G97" s="44"/>
    </row>
    <row r="98" customFormat="false" ht="13.8" hidden="false" customHeight="false" outlineLevel="0" collapsed="false">
      <c r="A98" s="28" t="str">
        <f aca="false">A29</f>
        <v>enc_pe</v>
      </c>
      <c r="B98" s="28" t="str">
        <f aca="false">NODES!$A$60</f>
        <v>per</v>
      </c>
      <c r="C98" s="28" t="str">
        <f aca="false">C29</f>
        <v>thm</v>
      </c>
      <c r="D98" s="44" t="s">
        <v>599</v>
      </c>
      <c r="E98" s="44" t="s">
        <v>600</v>
      </c>
      <c r="F98" s="44"/>
      <c r="G98" s="44"/>
    </row>
    <row r="99" customFormat="false" ht="13.8" hidden="false" customHeight="false" outlineLevel="0" collapsed="false">
      <c r="A99" s="28" t="str">
        <f aca="false">A30</f>
        <v>wst_pe</v>
      </c>
      <c r="B99" s="28" t="str">
        <f aca="false">NODES!$A$60</f>
        <v>per</v>
      </c>
      <c r="C99" s="28" t="str">
        <f aca="false">C30</f>
        <v>thm</v>
      </c>
      <c r="D99" s="44" t="s">
        <v>601</v>
      </c>
      <c r="E99" s="44" t="s">
        <v>600</v>
      </c>
      <c r="F99" s="44"/>
      <c r="G99" s="44"/>
    </row>
    <row r="100" customFormat="false" ht="13.8" hidden="false" customHeight="false" outlineLevel="0" collapsed="false">
      <c r="A100" s="28" t="str">
        <f aca="false">NODES!$A$46</f>
        <v>wst_ren_pe</v>
      </c>
      <c r="B100" s="28" t="str">
        <f aca="false">B99</f>
        <v>per</v>
      </c>
      <c r="C100" s="28" t="str">
        <f aca="false">C99</f>
        <v>thm</v>
      </c>
      <c r="D100" s="28" t="str">
        <f aca="false">D99</f>
        <v>Transformation losses (waste-fired powerplants)</v>
      </c>
      <c r="E100" s="44" t="s">
        <v>602</v>
      </c>
      <c r="F100" s="44"/>
      <c r="G100" s="44"/>
    </row>
    <row r="101" customFormat="false" ht="13.8" hidden="false" customHeight="false" outlineLevel="0" collapsed="false">
      <c r="A101" s="28" t="str">
        <f aca="false">NODES!$A$47</f>
        <v>wst_fos_pe</v>
      </c>
      <c r="B101" s="28" t="str">
        <f aca="false">B100</f>
        <v>per</v>
      </c>
      <c r="C101" s="28" t="str">
        <f aca="false">C100</f>
        <v>thm</v>
      </c>
      <c r="D101" s="28" t="str">
        <f aca="false">D100</f>
        <v>Transformation losses (waste-fired powerplants)</v>
      </c>
      <c r="E101" s="44" t="s">
        <v>603</v>
      </c>
      <c r="F101" s="44"/>
      <c r="G101" s="44"/>
    </row>
    <row r="102" customFormat="false" ht="13.8" hidden="false" customHeight="false" outlineLevel="0" collapsed="false">
      <c r="A102" s="28" t="str">
        <f aca="false">A33</f>
        <v>hyd_se</v>
      </c>
      <c r="B102" s="28" t="str">
        <f aca="false">NODES!$A$60</f>
        <v>per</v>
      </c>
      <c r="C102" s="28" t="str">
        <f aca="false">C33</f>
        <v>thm</v>
      </c>
      <c r="D102" s="44" t="s">
        <v>604</v>
      </c>
      <c r="E102" s="44" t="s">
        <v>605</v>
      </c>
      <c r="F102" s="44"/>
      <c r="G102" s="44"/>
    </row>
    <row r="103" customFormat="false" ht="13.8" hidden="false" customHeight="false" outlineLevel="0" collapsed="false">
      <c r="A103" s="28" t="str">
        <f aca="false">A34</f>
        <v>cms_pe</v>
      </c>
      <c r="B103" s="28" t="str">
        <f aca="false">NODES!$A$60</f>
        <v>per</v>
      </c>
      <c r="C103" s="28" t="str">
        <f aca="false">C34</f>
        <v>chp</v>
      </c>
      <c r="D103" s="44" t="s">
        <v>606</v>
      </c>
      <c r="E103" s="44" t="s">
        <v>607</v>
      </c>
      <c r="F103" s="44"/>
      <c r="G103" s="44"/>
    </row>
    <row r="104" customFormat="false" ht="13.8" hidden="false" customHeight="false" outlineLevel="0" collapsed="false">
      <c r="A104" s="28" t="str">
        <f aca="false">NODES!$A$40</f>
        <v>pet_pe</v>
      </c>
      <c r="B104" s="28" t="str">
        <f aca="false">NODES!$A$60</f>
        <v>per</v>
      </c>
      <c r="C104" s="28" t="str">
        <f aca="false">C35</f>
        <v>chp</v>
      </c>
      <c r="D104" s="44" t="s">
        <v>608</v>
      </c>
      <c r="E104" s="44" t="s">
        <v>609</v>
      </c>
      <c r="F104" s="44"/>
      <c r="G104" s="44"/>
    </row>
    <row r="105" customFormat="false" ht="13.8" hidden="false" customHeight="false" outlineLevel="0" collapsed="false">
      <c r="A105" s="28" t="str">
        <f aca="false">A36</f>
        <v>gaz_se</v>
      </c>
      <c r="B105" s="28" t="str">
        <f aca="false">NODES!$A$60</f>
        <v>per</v>
      </c>
      <c r="C105" s="28"/>
      <c r="D105" s="44" t="s">
        <v>610</v>
      </c>
      <c r="E105" s="44" t="s">
        <v>611</v>
      </c>
      <c r="F105" s="44"/>
      <c r="G105" s="44"/>
    </row>
    <row r="106" customFormat="false" ht="13.8" hidden="false" customHeight="false" outlineLevel="0" collapsed="false">
      <c r="A106" s="28" t="str">
        <f aca="false">A37</f>
        <v>bgl_pe</v>
      </c>
      <c r="B106" s="28" t="str">
        <f aca="false">NODES!$A$60</f>
        <v>per</v>
      </c>
      <c r="C106" s="28"/>
      <c r="D106" s="44" t="s">
        <v>612</v>
      </c>
      <c r="E106" s="44" t="s">
        <v>613</v>
      </c>
      <c r="F106" s="44"/>
      <c r="G106" s="44"/>
    </row>
    <row r="107" customFormat="false" ht="13.8" hidden="false" customHeight="false" outlineLevel="0" collapsed="false">
      <c r="A107" s="28" t="str">
        <f aca="false">A38</f>
        <v>enc_pe</v>
      </c>
      <c r="B107" s="28" t="str">
        <f aca="false">NODES!$A$60</f>
        <v>per</v>
      </c>
      <c r="C107" s="28" t="str">
        <f aca="false">C38</f>
        <v>chp</v>
      </c>
      <c r="D107" s="44" t="s">
        <v>614</v>
      </c>
      <c r="E107" s="44" t="s">
        <v>615</v>
      </c>
      <c r="F107" s="44"/>
      <c r="G107" s="44"/>
    </row>
    <row r="108" customFormat="false" ht="13.8" hidden="false" customHeight="false" outlineLevel="0" collapsed="false">
      <c r="A108" s="28" t="s">
        <v>228</v>
      </c>
      <c r="B108" s="28" t="s">
        <v>274</v>
      </c>
      <c r="C108" s="28"/>
      <c r="D108" s="44" t="s">
        <v>616</v>
      </c>
      <c r="E108" s="44" t="s">
        <v>617</v>
      </c>
      <c r="F108" s="44"/>
      <c r="G108" s="44"/>
    </row>
    <row r="109" customFormat="false" ht="13.8" hidden="false" customHeight="false" outlineLevel="0" collapsed="false">
      <c r="A109" s="28" t="str">
        <f aca="false">A40</f>
        <v>wst_pe</v>
      </c>
      <c r="B109" s="28" t="str">
        <f aca="false">NODES!$A$60</f>
        <v>per</v>
      </c>
      <c r="C109" s="28" t="str">
        <f aca="false">C40</f>
        <v>chp</v>
      </c>
      <c r="D109" s="44" t="s">
        <v>618</v>
      </c>
      <c r="E109" s="44" t="s">
        <v>619</v>
      </c>
      <c r="F109" s="44"/>
      <c r="G109" s="44"/>
    </row>
    <row r="110" customFormat="false" ht="13.8" hidden="false" customHeight="false" outlineLevel="0" collapsed="false">
      <c r="A110" s="28" t="str">
        <f aca="false">NODES!$A$46</f>
        <v>wst_ren_pe</v>
      </c>
      <c r="B110" s="28" t="str">
        <f aca="false">B109</f>
        <v>per</v>
      </c>
      <c r="C110" s="28" t="str">
        <f aca="false">C109</f>
        <v>chp</v>
      </c>
      <c r="D110" s="28" t="str">
        <f aca="false">D109</f>
        <v>Transformation losses (waste-to-energy CHP plants)</v>
      </c>
      <c r="E110" s="44" t="s">
        <v>620</v>
      </c>
      <c r="F110" s="44"/>
      <c r="G110" s="44"/>
    </row>
    <row r="111" customFormat="false" ht="13.8" hidden="false" customHeight="false" outlineLevel="0" collapsed="false">
      <c r="A111" s="28" t="str">
        <f aca="false">NODES!$A$47</f>
        <v>wst_fos_pe</v>
      </c>
      <c r="B111" s="28" t="str">
        <f aca="false">B110</f>
        <v>per</v>
      </c>
      <c r="C111" s="28" t="str">
        <f aca="false">C110</f>
        <v>chp</v>
      </c>
      <c r="D111" s="28" t="str">
        <f aca="false">D110</f>
        <v>Transformation losses (waste-to-energy CHP plants)</v>
      </c>
      <c r="E111" s="44" t="s">
        <v>621</v>
      </c>
      <c r="F111" s="44"/>
      <c r="G111" s="44"/>
    </row>
    <row r="112" customFormat="false" ht="13.8" hidden="false" customHeight="false" outlineLevel="0" collapsed="false">
      <c r="A112" s="28" t="str">
        <f aca="false">A43</f>
        <v>ght_pe</v>
      </c>
      <c r="B112" s="28" t="str">
        <f aca="false">NODES!$A$60</f>
        <v>per</v>
      </c>
      <c r="C112" s="28" t="str">
        <f aca="false">C43</f>
        <v>chp</v>
      </c>
      <c r="D112" s="44" t="s">
        <v>622</v>
      </c>
      <c r="E112" s="44" t="s">
        <v>623</v>
      </c>
      <c r="F112" s="44"/>
      <c r="G112" s="44"/>
    </row>
    <row r="113" customFormat="false" ht="13.8" hidden="false" customHeight="false" outlineLevel="0" collapsed="false">
      <c r="A113" s="28" t="s">
        <v>189</v>
      </c>
      <c r="B113" s="28" t="s">
        <v>274</v>
      </c>
      <c r="C113" s="28"/>
      <c r="D113" s="44" t="s">
        <v>624</v>
      </c>
      <c r="E113" s="44" t="s">
        <v>625</v>
      </c>
      <c r="F113" s="44"/>
      <c r="G113" s="44"/>
    </row>
    <row r="114" customFormat="false" ht="13.8" hidden="false" customHeight="false" outlineLevel="0" collapsed="false">
      <c r="A114" s="28" t="str">
        <f aca="false">A44</f>
        <v>hyd_se</v>
      </c>
      <c r="B114" s="28" t="str">
        <f aca="false">NODES!$A$60</f>
        <v>per</v>
      </c>
      <c r="C114" s="28" t="str">
        <f aca="false">C44</f>
        <v>chp</v>
      </c>
      <c r="D114" s="44" t="s">
        <v>626</v>
      </c>
      <c r="E114" s="44" t="s">
        <v>627</v>
      </c>
      <c r="F114" s="44"/>
      <c r="G114" s="44"/>
    </row>
    <row r="115" customFormat="false" ht="13.8" hidden="false" customHeight="false" outlineLevel="0" collapsed="false">
      <c r="A115" s="28" t="str">
        <f aca="false">$A$45</f>
        <v>elc_se</v>
      </c>
      <c r="B115" s="28" t="str">
        <f aca="false">NODES!$A$60</f>
        <v>per</v>
      </c>
      <c r="C115" s="28" t="str">
        <f aca="false">C45</f>
        <v>els</v>
      </c>
      <c r="D115" s="44" t="s">
        <v>628</v>
      </c>
      <c r="E115" s="44" t="s">
        <v>629</v>
      </c>
      <c r="F115" s="44"/>
      <c r="G115" s="44"/>
    </row>
    <row r="116" customFormat="false" ht="13.8" hidden="false" customHeight="false" outlineLevel="0" collapsed="false">
      <c r="A116" s="28" t="str">
        <f aca="false">A51</f>
        <v>gaz_se</v>
      </c>
      <c r="B116" s="28" t="str">
        <f aca="false">NODES!$A$60</f>
        <v>per</v>
      </c>
      <c r="C116" s="28" t="str">
        <f aca="false">C51</f>
        <v>smr</v>
      </c>
      <c r="D116" s="44" t="s">
        <v>630</v>
      </c>
      <c r="E116" s="44" t="s">
        <v>631</v>
      </c>
      <c r="F116" s="44"/>
      <c r="G116" s="44"/>
    </row>
    <row r="117" customFormat="false" ht="13.8" hidden="false" customHeight="false" outlineLevel="0" collapsed="false">
      <c r="A117" s="28" t="str">
        <f aca="false">A52</f>
        <v>gaz_se</v>
      </c>
      <c r="B117" s="28" t="str">
        <f aca="false">NODES!$A$60</f>
        <v>per</v>
      </c>
      <c r="C117" s="28" t="str">
        <f aca="false">C52</f>
        <v>smr</v>
      </c>
      <c r="D117" s="44" t="s">
        <v>630</v>
      </c>
      <c r="E117" s="44" t="s">
        <v>632</v>
      </c>
      <c r="F117" s="44"/>
      <c r="G117" s="44"/>
    </row>
    <row r="118" customFormat="false" ht="13.8" hidden="false" customHeight="false" outlineLevel="0" collapsed="false">
      <c r="A118" s="28" t="str">
        <f aca="false">A73</f>
        <v>fat_pe</v>
      </c>
      <c r="B118" s="28" t="str">
        <f aca="false">NODES!$A$60</f>
        <v>per</v>
      </c>
      <c r="C118" s="28" t="str">
        <f aca="false">C73</f>
        <v>rch</v>
      </c>
      <c r="D118" s="44" t="s">
        <v>633</v>
      </c>
      <c r="E118" s="44" t="s">
        <v>634</v>
      </c>
      <c r="F118" s="44"/>
      <c r="G118" s="44"/>
    </row>
    <row r="119" customFormat="false" ht="13.8" hidden="false" customHeight="false" outlineLevel="0" collapsed="false">
      <c r="A119" s="28" t="str">
        <f aca="false">A74</f>
        <v>wst_pe</v>
      </c>
      <c r="B119" s="28" t="str">
        <f aca="false">NODES!$A$60</f>
        <v>per</v>
      </c>
      <c r="C119" s="28" t="str">
        <f aca="false">C74</f>
        <v>rch</v>
      </c>
      <c r="D119" s="44" t="s">
        <v>635</v>
      </c>
      <c r="E119" s="44" t="s">
        <v>636</v>
      </c>
      <c r="F119" s="44"/>
      <c r="G119" s="44"/>
    </row>
    <row r="120" customFormat="false" ht="13.8" hidden="false" customHeight="false" outlineLevel="0" collapsed="false">
      <c r="A120" s="28" t="str">
        <f aca="false">NODES!$A$46</f>
        <v>wst_ren_pe</v>
      </c>
      <c r="B120" s="28" t="str">
        <f aca="false">B119</f>
        <v>per</v>
      </c>
      <c r="C120" s="28" t="str">
        <f aca="false">C119</f>
        <v>rch</v>
      </c>
      <c r="D120" s="28" t="str">
        <f aca="false">D119</f>
        <v>Transformation losses (household waste incineration)</v>
      </c>
      <c r="E120" s="44" t="s">
        <v>637</v>
      </c>
      <c r="F120" s="44"/>
      <c r="G120" s="44"/>
    </row>
    <row r="121" customFormat="false" ht="13.8" hidden="false" customHeight="false" outlineLevel="0" collapsed="false">
      <c r="A121" s="28" t="str">
        <f aca="false">NODES!$A$47</f>
        <v>wst_fos_pe</v>
      </c>
      <c r="B121" s="28" t="str">
        <f aca="false">B120</f>
        <v>per</v>
      </c>
      <c r="C121" s="28" t="str">
        <f aca="false">C120</f>
        <v>rch</v>
      </c>
      <c r="D121" s="28" t="str">
        <f aca="false">D120</f>
        <v>Transformation losses (household waste incineration)</v>
      </c>
      <c r="E121" s="44" t="s">
        <v>638</v>
      </c>
      <c r="F121" s="44"/>
      <c r="G121" s="44"/>
    </row>
    <row r="122" customFormat="false" ht="13.8" hidden="false" customHeight="false" outlineLevel="0" collapsed="false">
      <c r="A122" s="28" t="str">
        <f aca="false">A77</f>
        <v>ght_pe</v>
      </c>
      <c r="B122" s="28" t="str">
        <f aca="false">NODES!$A$60</f>
        <v>per</v>
      </c>
      <c r="C122" s="28" t="str">
        <f aca="false">C77</f>
        <v>rch</v>
      </c>
      <c r="D122" s="44" t="s">
        <v>639</v>
      </c>
      <c r="E122" s="44" t="s">
        <v>640</v>
      </c>
      <c r="F122" s="44"/>
      <c r="G122" s="44"/>
    </row>
    <row r="123" customFormat="false" ht="13.8" hidden="false" customHeight="false" outlineLevel="0" collapsed="false">
      <c r="A123" s="28" t="str">
        <f aca="false">A78</f>
        <v>enc_pe</v>
      </c>
      <c r="B123" s="28" t="str">
        <f aca="false">NODES!$A$60</f>
        <v>per</v>
      </c>
      <c r="C123" s="28" t="str">
        <f aca="false">C78</f>
        <v>rch</v>
      </c>
      <c r="D123" s="44" t="s">
        <v>641</v>
      </c>
      <c r="E123" s="44" t="s">
        <v>642</v>
      </c>
      <c r="F123" s="44"/>
      <c r="G123" s="44"/>
    </row>
    <row r="124" customFormat="false" ht="13.8" hidden="false" customHeight="false" outlineLevel="0" collapsed="false">
      <c r="A124" s="28" t="s">
        <v>228</v>
      </c>
      <c r="B124" s="28" t="str">
        <f aca="false">NODES!$A$60</f>
        <v>per</v>
      </c>
      <c r="C124" s="28" t="n">
        <f aca="false">C79</f>
        <v>0</v>
      </c>
      <c r="D124" s="44" t="s">
        <v>643</v>
      </c>
      <c r="E124" s="44" t="s">
        <v>644</v>
      </c>
      <c r="F124" s="44"/>
      <c r="G124" s="44"/>
    </row>
    <row r="125" customFormat="false" ht="13.8" hidden="false" customHeight="false" outlineLevel="0" collapsed="false">
      <c r="A125" s="28" t="s">
        <v>228</v>
      </c>
      <c r="B125" s="28" t="str">
        <f aca="false">NODES!$A$60</f>
        <v>per</v>
      </c>
      <c r="C125" s="28" t="str">
        <f aca="false">C81</f>
        <v>rch</v>
      </c>
      <c r="D125" s="44" t="s">
        <v>645</v>
      </c>
      <c r="E125" s="44" t="s">
        <v>646</v>
      </c>
      <c r="F125" s="44"/>
      <c r="G125" s="44"/>
    </row>
    <row r="126" customFormat="false" ht="13.8" hidden="false" customHeight="false" outlineLevel="0" collapsed="false">
      <c r="A126" s="28" t="s">
        <v>228</v>
      </c>
      <c r="B126" s="28" t="str">
        <f aca="false">NODES!$A$60</f>
        <v>per</v>
      </c>
      <c r="C126" s="28" t="s">
        <v>541</v>
      </c>
      <c r="D126" s="44" t="s">
        <v>647</v>
      </c>
      <c r="E126" s="44" t="s">
        <v>648</v>
      </c>
      <c r="F126" s="44"/>
      <c r="G126" s="44"/>
    </row>
    <row r="127" customFormat="false" ht="13.8" hidden="false" customHeight="false" outlineLevel="0" collapsed="false">
      <c r="A127" s="28" t="str">
        <f aca="false">A79</f>
        <v>gaz_se</v>
      </c>
      <c r="B127" s="28" t="str">
        <f aca="false">NODES!$A$60</f>
        <v>per</v>
      </c>
      <c r="C127" s="28"/>
      <c r="D127" s="44" t="s">
        <v>649</v>
      </c>
      <c r="E127" s="44" t="s">
        <v>650</v>
      </c>
      <c r="F127" s="44"/>
      <c r="G127" s="44"/>
    </row>
    <row r="128" customFormat="false" ht="13.8" hidden="false" customHeight="false" outlineLevel="0" collapsed="false">
      <c r="A128" s="28" t="s">
        <v>191</v>
      </c>
      <c r="B128" s="28" t="str">
        <f aca="false">NODES!$A$60</f>
        <v>per</v>
      </c>
      <c r="C128" s="28"/>
      <c r="D128" s="44" t="s">
        <v>651</v>
      </c>
      <c r="E128" s="44" t="s">
        <v>652</v>
      </c>
      <c r="F128" s="44"/>
      <c r="G128" s="44"/>
    </row>
    <row r="129" customFormat="false" ht="13.8" hidden="false" customHeight="false" outlineLevel="0" collapsed="false">
      <c r="A129" s="28" t="s">
        <v>191</v>
      </c>
      <c r="B129" s="28" t="str">
        <f aca="false">NODES!$A$60</f>
        <v>per</v>
      </c>
      <c r="C129" s="28"/>
      <c r="D129" s="44" t="s">
        <v>653</v>
      </c>
      <c r="E129" s="44" t="s">
        <v>654</v>
      </c>
      <c r="F129" s="44"/>
      <c r="G129" s="44"/>
    </row>
    <row r="130" customFormat="false" ht="13.8" hidden="false" customHeight="false" outlineLevel="0" collapsed="false">
      <c r="A130" s="28" t="s">
        <v>191</v>
      </c>
      <c r="B130" s="28" t="str">
        <f aca="false">NODES!$A$60</f>
        <v>per</v>
      </c>
      <c r="C130" s="28"/>
      <c r="D130" s="44" t="s">
        <v>655</v>
      </c>
      <c r="E130" s="44" t="s">
        <v>656</v>
      </c>
      <c r="F130" s="44"/>
      <c r="G130" s="44"/>
    </row>
    <row r="131" customFormat="false" ht="13.8" hidden="false" customHeight="false" outlineLevel="0" collapsed="false">
      <c r="A131" s="28" t="str">
        <f aca="false">NODES!$A$40</f>
        <v>pet_pe</v>
      </c>
      <c r="B131" s="28" t="str">
        <f aca="false">NODES!$A$60</f>
        <v>per</v>
      </c>
      <c r="C131" s="28" t="str">
        <f aca="false">C81</f>
        <v>rch</v>
      </c>
      <c r="D131" s="44" t="s">
        <v>657</v>
      </c>
      <c r="E131" s="44" t="s">
        <v>658</v>
      </c>
      <c r="F131" s="44"/>
      <c r="G131" s="44"/>
    </row>
    <row r="132" customFormat="false" ht="13.8" hidden="false" customHeight="false" outlineLevel="0" collapsed="false">
      <c r="A132" s="28" t="str">
        <f aca="false">NODES!$A$40</f>
        <v>pet_pe</v>
      </c>
      <c r="B132" s="28" t="str">
        <f aca="false">NODES!$A$60</f>
        <v>per</v>
      </c>
      <c r="C132" s="28" t="s">
        <v>541</v>
      </c>
      <c r="D132" s="44" t="s">
        <v>659</v>
      </c>
      <c r="E132" s="44" t="s">
        <v>660</v>
      </c>
      <c r="F132" s="44"/>
      <c r="G132" s="44"/>
    </row>
    <row r="133" customFormat="false" ht="13.8" hidden="false" customHeight="false" outlineLevel="0" collapsed="false">
      <c r="A133" s="28" t="str">
        <f aca="false">NODES!$A$40</f>
        <v>pet_pe</v>
      </c>
      <c r="B133" s="28" t="str">
        <f aca="false">NODES!$A$60</f>
        <v>per</v>
      </c>
      <c r="C133" s="28" t="s">
        <v>541</v>
      </c>
      <c r="D133" s="44" t="s">
        <v>661</v>
      </c>
      <c r="E133" s="44" t="s">
        <v>662</v>
      </c>
      <c r="F133" s="44"/>
      <c r="G133" s="44"/>
    </row>
    <row r="134" customFormat="false" ht="13.8" hidden="false" customHeight="false" outlineLevel="0" collapsed="false">
      <c r="A134" s="28" t="str">
        <f aca="false">NODES!$A$40</f>
        <v>pet_pe</v>
      </c>
      <c r="B134" s="28" t="str">
        <f aca="false">NODES!$A$60</f>
        <v>per</v>
      </c>
      <c r="C134" s="28" t="s">
        <v>541</v>
      </c>
      <c r="D134" s="44" t="s">
        <v>663</v>
      </c>
      <c r="E134" s="44" t="s">
        <v>664</v>
      </c>
      <c r="F134" s="44"/>
      <c r="G134" s="44"/>
    </row>
    <row r="135" customFormat="false" ht="13.8" hidden="false" customHeight="false" outlineLevel="0" collapsed="false">
      <c r="A135" s="28" t="str">
        <f aca="false">A85</f>
        <v>cms_pe</v>
      </c>
      <c r="B135" s="28" t="str">
        <f aca="false">NODES!$A$60</f>
        <v>per</v>
      </c>
      <c r="C135" s="28" t="str">
        <f aca="false">C85</f>
        <v>rch</v>
      </c>
      <c r="D135" s="44" t="s">
        <v>665</v>
      </c>
      <c r="E135" s="44" t="s">
        <v>666</v>
      </c>
      <c r="F135" s="44"/>
      <c r="G135" s="44"/>
    </row>
    <row r="136" customFormat="false" ht="13.8" hidden="false" customHeight="false" outlineLevel="0" collapsed="false">
      <c r="A136" s="28" t="str">
        <f aca="false">A86</f>
        <v>sth_pe</v>
      </c>
      <c r="B136" s="28" t="str">
        <f aca="false">NODES!$A$60</f>
        <v>per</v>
      </c>
      <c r="C136" s="28" t="str">
        <f aca="false">C86</f>
        <v>rch</v>
      </c>
      <c r="D136" s="44" t="s">
        <v>667</v>
      </c>
      <c r="E136" s="44" t="s">
        <v>668</v>
      </c>
      <c r="F136" s="44"/>
      <c r="G136" s="44"/>
    </row>
    <row r="137" customFormat="false" ht="13.8" hidden="false" customHeight="false" outlineLevel="0" collapsed="false">
      <c r="A137" s="28" t="str">
        <f aca="false">A87</f>
        <v>pac_pe</v>
      </c>
      <c r="B137" s="28" t="str">
        <f aca="false">NODES!$A$60</f>
        <v>per</v>
      </c>
      <c r="C137" s="28" t="str">
        <f aca="false">C87</f>
        <v>rch</v>
      </c>
      <c r="D137" s="44" t="s">
        <v>669</v>
      </c>
      <c r="E137" s="44" t="s">
        <v>670</v>
      </c>
      <c r="F137" s="44"/>
      <c r="G137" s="44"/>
    </row>
    <row r="138" customFormat="false" ht="13.8" hidden="false" customHeight="false" outlineLevel="0" collapsed="false">
      <c r="A138" s="28" t="str">
        <f aca="false">A92</f>
        <v>hyd_se</v>
      </c>
      <c r="B138" s="28" t="str">
        <f aca="false">NODES!$A$60</f>
        <v>per</v>
      </c>
      <c r="C138" s="28" t="str">
        <f aca="false">C92</f>
        <v>rch</v>
      </c>
      <c r="D138" s="44" t="s">
        <v>671</v>
      </c>
      <c r="E138" s="44" t="s">
        <v>672</v>
      </c>
      <c r="F138" s="44"/>
      <c r="G138" s="44"/>
    </row>
    <row r="139" customFormat="false" ht="13.8" hidden="false" customHeight="false" outlineLevel="0" collapsed="false">
      <c r="A139" s="28" t="str">
        <f aca="false">NODES!$A$26</f>
        <v>elc_se</v>
      </c>
      <c r="B139" s="28" t="str">
        <f aca="false">NODES!$A$60</f>
        <v>per</v>
      </c>
      <c r="C139" s="44"/>
      <c r="D139" s="44" t="s">
        <v>673</v>
      </c>
      <c r="E139" s="44" t="s">
        <v>674</v>
      </c>
      <c r="F139" s="44"/>
      <c r="G139" s="44"/>
    </row>
    <row r="140" customFormat="false" ht="13.8" hidden="false" customHeight="false" outlineLevel="0" collapsed="false">
      <c r="A140" s="28" t="str">
        <f aca="false">NODES!$A$26</f>
        <v>elc_se</v>
      </c>
      <c r="B140" s="28" t="str">
        <f aca="false">NODES!$A$60</f>
        <v>per</v>
      </c>
      <c r="C140" s="44"/>
      <c r="D140" s="44" t="s">
        <v>675</v>
      </c>
      <c r="E140" s="44" t="s">
        <v>676</v>
      </c>
      <c r="F140" s="44"/>
      <c r="G140" s="44"/>
    </row>
    <row r="141" customFormat="false" ht="13.8" hidden="false" customHeight="false" outlineLevel="0" collapsed="false">
      <c r="A141" s="28" t="str">
        <f aca="false">NODES!$A$26</f>
        <v>elc_se</v>
      </c>
      <c r="B141" s="28" t="str">
        <f aca="false">NODES!$A$60</f>
        <v>per</v>
      </c>
      <c r="C141" s="44"/>
      <c r="D141" s="44" t="s">
        <v>677</v>
      </c>
      <c r="E141" s="44" t="s">
        <v>678</v>
      </c>
      <c r="F141" s="44"/>
      <c r="G141" s="44"/>
    </row>
    <row r="142" customFormat="false" ht="13.8" hidden="false" customHeight="false" outlineLevel="0" collapsed="false">
      <c r="A142" s="28" t="str">
        <f aca="false">NODES!$A$26</f>
        <v>elc_se</v>
      </c>
      <c r="B142" s="28" t="str">
        <f aca="false">NODES!$A$60</f>
        <v>per</v>
      </c>
      <c r="C142" s="44"/>
      <c r="D142" s="44" t="s">
        <v>679</v>
      </c>
      <c r="E142" s="44" t="s">
        <v>680</v>
      </c>
      <c r="F142" s="44"/>
      <c r="G142" s="44"/>
    </row>
    <row r="143" customFormat="false" ht="13.8" hidden="false" customHeight="false" outlineLevel="0" collapsed="false">
      <c r="A143" s="28" t="str">
        <f aca="false">NODES!$A$26</f>
        <v>elc_se</v>
      </c>
      <c r="B143" s="28" t="str">
        <f aca="false">NODES!$A$60</f>
        <v>per</v>
      </c>
      <c r="C143" s="44"/>
      <c r="D143" s="44" t="s">
        <v>681</v>
      </c>
      <c r="E143" s="44" t="s">
        <v>682</v>
      </c>
      <c r="F143" s="44"/>
      <c r="G143" s="44"/>
    </row>
    <row r="144" customFormat="false" ht="13.8" hidden="false" customHeight="false" outlineLevel="0" collapsed="false">
      <c r="A144" s="28" t="str">
        <f aca="false">NODES!$A$26</f>
        <v>elc_se</v>
      </c>
      <c r="B144" s="28" t="str">
        <f aca="false">NODES!$A$60</f>
        <v>per</v>
      </c>
      <c r="C144" s="44"/>
      <c r="D144" s="44" t="s">
        <v>681</v>
      </c>
      <c r="E144" s="44" t="s">
        <v>683</v>
      </c>
      <c r="F144" s="44"/>
      <c r="G144" s="44"/>
    </row>
    <row r="145" customFormat="false" ht="13.8" hidden="false" customHeight="false" outlineLevel="0" collapsed="false">
      <c r="A145" s="28" t="str">
        <f aca="false">NODES!$A$26</f>
        <v>elc_se</v>
      </c>
      <c r="B145" s="28" t="str">
        <f aca="false">NODES!$A$60</f>
        <v>per</v>
      </c>
      <c r="C145" s="44"/>
      <c r="D145" s="44" t="s">
        <v>681</v>
      </c>
      <c r="E145" s="44" t="s">
        <v>684</v>
      </c>
      <c r="F145" s="44"/>
      <c r="G145" s="44"/>
    </row>
    <row r="146" customFormat="false" ht="13.8" hidden="false" customHeight="false" outlineLevel="0" collapsed="false">
      <c r="A146" s="28" t="str">
        <f aca="false">NODES!$A$26</f>
        <v>elc_se</v>
      </c>
      <c r="B146" s="28" t="str">
        <f aca="false">NODES!$A$60</f>
        <v>per</v>
      </c>
      <c r="C146" s="44"/>
      <c r="D146" s="44" t="s">
        <v>681</v>
      </c>
      <c r="E146" s="44" t="s">
        <v>685</v>
      </c>
      <c r="F146" s="44"/>
      <c r="G146" s="44"/>
    </row>
    <row r="147" customFormat="false" ht="13.8" hidden="false" customHeight="false" outlineLevel="0" collapsed="false">
      <c r="A147" s="28" t="str">
        <f aca="false">NODES!$A$26</f>
        <v>elc_se</v>
      </c>
      <c r="B147" s="28" t="str">
        <f aca="false">NODES!$A$60</f>
        <v>per</v>
      </c>
      <c r="C147" s="44"/>
      <c r="D147" s="44" t="s">
        <v>681</v>
      </c>
      <c r="E147" s="44" t="s">
        <v>686</v>
      </c>
      <c r="F147" s="44"/>
      <c r="G147" s="44"/>
    </row>
    <row r="148" customFormat="false" ht="13.8" hidden="false" customHeight="false" outlineLevel="0" collapsed="false">
      <c r="A148" s="28" t="str">
        <f aca="false">NODES!$A$26</f>
        <v>elc_se</v>
      </c>
      <c r="B148" s="28" t="str">
        <f aca="false">NODES!$A$60</f>
        <v>per</v>
      </c>
      <c r="C148" s="44"/>
      <c r="D148" s="44" t="s">
        <v>681</v>
      </c>
      <c r="E148" s="44" t="s">
        <v>687</v>
      </c>
      <c r="F148" s="44"/>
      <c r="G148" s="44"/>
    </row>
    <row r="149" customFormat="false" ht="13.8" hidden="false" customHeight="false" outlineLevel="0" collapsed="false">
      <c r="A149" s="28" t="str">
        <f aca="false">NODES!$A$26</f>
        <v>elc_se</v>
      </c>
      <c r="B149" s="28" t="str">
        <f aca="false">NODES!$A$60</f>
        <v>per</v>
      </c>
      <c r="C149" s="44"/>
      <c r="D149" s="44" t="s">
        <v>681</v>
      </c>
      <c r="E149" s="44" t="s">
        <v>688</v>
      </c>
      <c r="F149" s="44"/>
      <c r="G149" s="44"/>
    </row>
    <row r="150" customFormat="false" ht="13.8" hidden="false" customHeight="false" outlineLevel="0" collapsed="false">
      <c r="A150" s="28" t="str">
        <f aca="false">NODES!$A$26</f>
        <v>elc_se</v>
      </c>
      <c r="B150" s="28" t="str">
        <f aca="false">NODES!$A$60</f>
        <v>per</v>
      </c>
      <c r="C150" s="44"/>
      <c r="D150" s="44" t="s">
        <v>681</v>
      </c>
      <c r="E150" s="44" t="s">
        <v>689</v>
      </c>
      <c r="F150" s="44"/>
      <c r="G150" s="44"/>
    </row>
    <row r="151" customFormat="false" ht="13.8" hidden="false" customHeight="false" outlineLevel="0" collapsed="false">
      <c r="A151" s="28" t="str">
        <f aca="false">NODES!$A$28</f>
        <v>gaz_se</v>
      </c>
      <c r="B151" s="28" t="str">
        <f aca="false">NODES!$A$60</f>
        <v>per</v>
      </c>
      <c r="C151" s="44"/>
      <c r="D151" s="44" t="s">
        <v>690</v>
      </c>
      <c r="E151" s="44" t="s">
        <v>691</v>
      </c>
      <c r="F151" s="44"/>
      <c r="G151" s="44"/>
    </row>
    <row r="152" customFormat="false" ht="13.8" hidden="false" customHeight="false" outlineLevel="0" collapsed="false">
      <c r="A152" s="28" t="str">
        <f aca="false">NODES!$A$29</f>
        <v>vap_se</v>
      </c>
      <c r="B152" s="28" t="str">
        <f aca="false">NODES!$A$60</f>
        <v>per</v>
      </c>
      <c r="C152" s="44"/>
      <c r="D152" s="44" t="s">
        <v>692</v>
      </c>
      <c r="E152" s="44" t="s">
        <v>693</v>
      </c>
      <c r="F152" s="44"/>
      <c r="G152" s="44"/>
    </row>
    <row r="153" customFormat="false" ht="13.8" hidden="false" customHeight="false" outlineLevel="0" collapsed="false">
      <c r="A153" s="28" t="str">
        <f aca="false">NODES!$A$27</f>
        <v>hyd_se</v>
      </c>
      <c r="B153" s="28" t="str">
        <f aca="false">NODES!$A$60</f>
        <v>per</v>
      </c>
      <c r="C153" s="44"/>
      <c r="D153" s="44" t="s">
        <v>694</v>
      </c>
      <c r="E153" s="44" t="s">
        <v>695</v>
      </c>
      <c r="F153" s="44"/>
      <c r="G153" s="44"/>
    </row>
    <row r="154" customFormat="false" ht="13.8" hidden="false" customHeight="false" outlineLevel="0" collapsed="false">
      <c r="A154" s="28" t="s">
        <v>189</v>
      </c>
      <c r="B154" s="28" t="str">
        <f aca="false">NODES!$A$60</f>
        <v>per</v>
      </c>
      <c r="C154" s="28"/>
      <c r="D154" s="44" t="s">
        <v>696</v>
      </c>
      <c r="E154" s="44" t="s">
        <v>697</v>
      </c>
      <c r="F154" s="44"/>
      <c r="G154" s="44"/>
    </row>
    <row r="155" customFormat="false" ht="13.8" hidden="false" customHeight="false" outlineLevel="0" collapsed="false">
      <c r="A155" s="28" t="str">
        <f aca="false">A10</f>
        <v>enc_pe</v>
      </c>
      <c r="B155" s="28" t="str">
        <f aca="false">NODES!$A$60</f>
        <v>per</v>
      </c>
      <c r="C155" s="28" t="str">
        <f aca="false">C10</f>
        <v>btl</v>
      </c>
      <c r="D155" s="44" t="s">
        <v>698</v>
      </c>
      <c r="E155" s="44" t="s">
        <v>699</v>
      </c>
      <c r="F155" s="44"/>
      <c r="G155" s="44"/>
    </row>
    <row r="156" customFormat="false" ht="13.8" hidden="false" customHeight="false" outlineLevel="0" collapsed="false">
      <c r="A156" s="28" t="s">
        <v>228</v>
      </c>
      <c r="B156" s="28" t="s">
        <v>274</v>
      </c>
      <c r="C156" s="28"/>
      <c r="D156" s="44" t="s">
        <v>700</v>
      </c>
      <c r="E156" s="44" t="s">
        <v>701</v>
      </c>
      <c r="F156" s="44"/>
      <c r="G156" s="44"/>
    </row>
    <row r="157" customFormat="false" ht="13.8" hidden="false" customHeight="false" outlineLevel="0" collapsed="false">
      <c r="A157" s="28" t="s">
        <v>191</v>
      </c>
      <c r="B157" s="28" t="s">
        <v>274</v>
      </c>
      <c r="C157" s="28"/>
      <c r="D157" s="44" t="s">
        <v>702</v>
      </c>
      <c r="E157" s="44" t="s">
        <v>703</v>
      </c>
      <c r="F157" s="44"/>
      <c r="G157" s="44"/>
    </row>
    <row r="158" customFormat="false" ht="13.8" hidden="false" customHeight="false" outlineLevel="0" collapsed="false">
      <c r="A158" s="28" t="str">
        <f aca="false">NODES!$A$19</f>
        <v>cms_fe</v>
      </c>
      <c r="B158" s="28" t="str">
        <f aca="false">NODES!$A$3</f>
        <v>res</v>
      </c>
      <c r="C158" s="44"/>
      <c r="D158" s="44"/>
      <c r="E158" s="44" t="s">
        <v>704</v>
      </c>
      <c r="F158" s="44"/>
      <c r="G158" s="44"/>
    </row>
    <row r="159" customFormat="false" ht="13.8" hidden="false" customHeight="false" outlineLevel="0" collapsed="false">
      <c r="A159" s="28" t="s">
        <v>170</v>
      </c>
      <c r="B159" s="28" t="s">
        <v>110</v>
      </c>
      <c r="C159" s="44"/>
      <c r="D159" s="44" t="s">
        <v>705</v>
      </c>
      <c r="E159" s="44" t="s">
        <v>706</v>
      </c>
      <c r="F159" s="44"/>
      <c r="G159" s="44"/>
    </row>
    <row r="160" customFormat="false" ht="13.8" hidden="false" customHeight="false" outlineLevel="0" collapsed="false">
      <c r="A160" s="28" t="s">
        <v>170</v>
      </c>
      <c r="B160" s="28" t="s">
        <v>110</v>
      </c>
      <c r="C160" s="44"/>
      <c r="D160" s="44" t="s">
        <v>705</v>
      </c>
      <c r="E160" s="44" t="s">
        <v>707</v>
      </c>
      <c r="F160" s="44"/>
      <c r="G160" s="44"/>
    </row>
    <row r="161" customFormat="false" ht="13.8" hidden="false" customHeight="false" outlineLevel="0" collapsed="false">
      <c r="A161" s="28" t="s">
        <v>170</v>
      </c>
      <c r="B161" s="28" t="s">
        <v>110</v>
      </c>
      <c r="C161" s="44"/>
      <c r="D161" s="44" t="s">
        <v>705</v>
      </c>
      <c r="E161" s="44" t="s">
        <v>708</v>
      </c>
      <c r="F161" s="44"/>
      <c r="G161" s="44"/>
    </row>
    <row r="162" customFormat="false" ht="13.8" hidden="false" customHeight="false" outlineLevel="0" collapsed="false">
      <c r="A162" s="28" t="s">
        <v>170</v>
      </c>
      <c r="B162" s="28" t="s">
        <v>110</v>
      </c>
      <c r="C162" s="44"/>
      <c r="D162" s="44" t="s">
        <v>705</v>
      </c>
      <c r="E162" s="44" t="s">
        <v>709</v>
      </c>
      <c r="F162" s="44"/>
      <c r="G162" s="44"/>
    </row>
    <row r="163" customFormat="false" ht="13.8" hidden="false" customHeight="false" outlineLevel="0" collapsed="false">
      <c r="A163" s="47" t="s">
        <v>154</v>
      </c>
      <c r="B163" s="28" t="s">
        <v>110</v>
      </c>
      <c r="C163" s="44"/>
      <c r="D163" s="46" t="s">
        <v>710</v>
      </c>
      <c r="E163" s="44" t="s">
        <v>711</v>
      </c>
      <c r="F163" s="44"/>
      <c r="G163" s="44"/>
    </row>
    <row r="164" customFormat="false" ht="13.8" hidden="false" customHeight="false" outlineLevel="0" collapsed="false">
      <c r="A164" s="28" t="s">
        <v>154</v>
      </c>
      <c r="B164" s="28" t="s">
        <v>110</v>
      </c>
      <c r="C164" s="44"/>
      <c r="D164" s="46" t="s">
        <v>710</v>
      </c>
      <c r="E164" s="44" t="s">
        <v>712</v>
      </c>
      <c r="F164" s="44"/>
      <c r="G164" s="44"/>
    </row>
    <row r="165" customFormat="false" ht="13.8" hidden="false" customHeight="false" outlineLevel="0" collapsed="false">
      <c r="A165" s="28" t="s">
        <v>154</v>
      </c>
      <c r="B165" s="28" t="s">
        <v>110</v>
      </c>
      <c r="C165" s="44"/>
      <c r="D165" s="46" t="s">
        <v>710</v>
      </c>
      <c r="E165" s="44" t="s">
        <v>713</v>
      </c>
      <c r="F165" s="44"/>
      <c r="G165" s="44"/>
    </row>
    <row r="166" customFormat="false" ht="13.8" hidden="false" customHeight="false" outlineLevel="0" collapsed="false">
      <c r="A166" s="28" t="s">
        <v>154</v>
      </c>
      <c r="B166" s="28" t="s">
        <v>110</v>
      </c>
      <c r="C166" s="44"/>
      <c r="D166" s="46" t="s">
        <v>710</v>
      </c>
      <c r="E166" s="44" t="s">
        <v>714</v>
      </c>
      <c r="F166" s="44"/>
      <c r="G166" s="44"/>
    </row>
    <row r="167" customFormat="false" ht="13.8" hidden="false" customHeight="false" outlineLevel="0" collapsed="false">
      <c r="A167" s="28" t="s">
        <v>164</v>
      </c>
      <c r="B167" s="28" t="s">
        <v>110</v>
      </c>
      <c r="C167" s="44"/>
      <c r="D167" s="46" t="s">
        <v>715</v>
      </c>
      <c r="E167" s="44" t="s">
        <v>716</v>
      </c>
      <c r="F167" s="44"/>
      <c r="G167" s="44"/>
    </row>
    <row r="168" customFormat="false" ht="13.8" hidden="false" customHeight="false" outlineLevel="0" collapsed="false">
      <c r="A168" s="28" t="s">
        <v>164</v>
      </c>
      <c r="B168" s="28" t="s">
        <v>110</v>
      </c>
      <c r="C168" s="44"/>
      <c r="D168" s="46" t="s">
        <v>715</v>
      </c>
      <c r="E168" s="44" t="s">
        <v>717</v>
      </c>
      <c r="F168" s="44"/>
      <c r="G168" s="44"/>
    </row>
    <row r="169" customFormat="false" ht="13.8" hidden="false" customHeight="false" outlineLevel="0" collapsed="false">
      <c r="A169" s="28" t="s">
        <v>164</v>
      </c>
      <c r="B169" s="28" t="s">
        <v>110</v>
      </c>
      <c r="C169" s="44"/>
      <c r="D169" s="46" t="s">
        <v>715</v>
      </c>
      <c r="E169" s="44" t="s">
        <v>718</v>
      </c>
      <c r="F169" s="44"/>
      <c r="G169" s="44"/>
    </row>
    <row r="170" customFormat="false" ht="13.8" hidden="false" customHeight="false" outlineLevel="0" collapsed="false">
      <c r="A170" s="28" t="s">
        <v>164</v>
      </c>
      <c r="B170" s="28" t="s">
        <v>110</v>
      </c>
      <c r="C170" s="44"/>
      <c r="D170" s="46" t="s">
        <v>715</v>
      </c>
      <c r="E170" s="44" t="s">
        <v>719</v>
      </c>
      <c r="F170" s="44"/>
      <c r="G170" s="44"/>
    </row>
    <row r="171" customFormat="false" ht="13.8" hidden="false" customHeight="false" outlineLevel="0" collapsed="false">
      <c r="A171" s="28" t="str">
        <f aca="false">NODES!$A$14</f>
        <v>elc_fe</v>
      </c>
      <c r="B171" s="28" t="str">
        <f aca="false">NODES!$A$3</f>
        <v>res</v>
      </c>
      <c r="C171" s="44"/>
      <c r="D171" s="44" t="s">
        <v>720</v>
      </c>
      <c r="E171" s="44" t="s">
        <v>721</v>
      </c>
      <c r="F171" s="44"/>
      <c r="G171" s="44"/>
    </row>
    <row r="172" customFormat="false" ht="13.8" hidden="false" customHeight="false" outlineLevel="0" collapsed="false">
      <c r="A172" s="28" t="s">
        <v>149</v>
      </c>
      <c r="B172" s="28" t="s">
        <v>110</v>
      </c>
      <c r="C172" s="44"/>
      <c r="D172" s="44" t="s">
        <v>722</v>
      </c>
      <c r="E172" s="44" t="s">
        <v>723</v>
      </c>
      <c r="F172" s="44"/>
      <c r="G172" s="44"/>
    </row>
    <row r="173" customFormat="false" ht="13.8" hidden="false" customHeight="false" outlineLevel="0" collapsed="false">
      <c r="A173" s="28" t="s">
        <v>149</v>
      </c>
      <c r="B173" s="28" t="s">
        <v>110</v>
      </c>
      <c r="C173" s="44"/>
      <c r="D173" s="44" t="s">
        <v>722</v>
      </c>
      <c r="E173" s="44" t="s">
        <v>724</v>
      </c>
      <c r="F173" s="44"/>
      <c r="G173" s="44"/>
    </row>
    <row r="174" customFormat="false" ht="13.8" hidden="false" customHeight="false" outlineLevel="0" collapsed="false">
      <c r="A174" s="47" t="s">
        <v>149</v>
      </c>
      <c r="B174" s="28" t="s">
        <v>110</v>
      </c>
      <c r="C174" s="44"/>
      <c r="D174" s="44" t="s">
        <v>722</v>
      </c>
      <c r="E174" s="44" t="s">
        <v>725</v>
      </c>
      <c r="F174" s="44"/>
      <c r="G174" s="44"/>
    </row>
    <row r="175" customFormat="false" ht="13.8" hidden="false" customHeight="false" outlineLevel="0" collapsed="false">
      <c r="A175" s="28" t="s">
        <v>149</v>
      </c>
      <c r="B175" s="28" t="s">
        <v>110</v>
      </c>
      <c r="C175" s="44"/>
      <c r="D175" s="44" t="s">
        <v>722</v>
      </c>
      <c r="E175" s="44" t="s">
        <v>726</v>
      </c>
      <c r="F175" s="44"/>
      <c r="G175" s="44"/>
    </row>
    <row r="176" customFormat="false" ht="13.8" hidden="false" customHeight="false" outlineLevel="0" collapsed="false">
      <c r="A176" s="28" t="s">
        <v>149</v>
      </c>
      <c r="B176" s="28" t="s">
        <v>110</v>
      </c>
      <c r="C176" s="44"/>
      <c r="D176" s="44" t="s">
        <v>722</v>
      </c>
      <c r="E176" s="44" t="s">
        <v>727</v>
      </c>
      <c r="F176" s="44"/>
      <c r="G176" s="44"/>
    </row>
    <row r="177" customFormat="false" ht="13.8" hidden="false" customHeight="false" outlineLevel="0" collapsed="false">
      <c r="A177" s="28" t="s">
        <v>149</v>
      </c>
      <c r="B177" s="28" t="s">
        <v>110</v>
      </c>
      <c r="C177" s="44"/>
      <c r="D177" s="44" t="s">
        <v>722</v>
      </c>
      <c r="E177" s="44" t="s">
        <v>728</v>
      </c>
      <c r="F177" s="44"/>
      <c r="G177" s="44"/>
    </row>
    <row r="178" customFormat="false" ht="13.8" hidden="false" customHeight="false" outlineLevel="0" collapsed="false">
      <c r="A178" s="28" t="s">
        <v>149</v>
      </c>
      <c r="B178" s="28" t="s">
        <v>110</v>
      </c>
      <c r="C178" s="44"/>
      <c r="D178" s="44" t="s">
        <v>722</v>
      </c>
      <c r="E178" s="44" t="s">
        <v>729</v>
      </c>
      <c r="F178" s="44"/>
      <c r="G178" s="44"/>
    </row>
    <row r="179" customFormat="false" ht="13.8" hidden="false" customHeight="false" outlineLevel="0" collapsed="false">
      <c r="A179" s="28" t="s">
        <v>149</v>
      </c>
      <c r="B179" s="28" t="s">
        <v>110</v>
      </c>
      <c r="C179" s="44"/>
      <c r="D179" s="44" t="s">
        <v>722</v>
      </c>
      <c r="E179" s="44" t="s">
        <v>730</v>
      </c>
      <c r="F179" s="44"/>
      <c r="G179" s="44"/>
    </row>
    <row r="180" customFormat="false" ht="13.8" hidden="false" customHeight="false" outlineLevel="0" collapsed="false">
      <c r="A180" s="28" t="s">
        <v>149</v>
      </c>
      <c r="B180" s="28" t="s">
        <v>110</v>
      </c>
      <c r="C180" s="44"/>
      <c r="D180" s="44" t="s">
        <v>722</v>
      </c>
      <c r="E180" s="44" t="s">
        <v>731</v>
      </c>
      <c r="F180" s="44"/>
      <c r="G180" s="44"/>
    </row>
    <row r="181" customFormat="false" ht="13.8" hidden="false" customHeight="false" outlineLevel="0" collapsed="false">
      <c r="A181" s="28" t="s">
        <v>149</v>
      </c>
      <c r="B181" s="28" t="s">
        <v>110</v>
      </c>
      <c r="C181" s="44"/>
      <c r="D181" s="44" t="s">
        <v>722</v>
      </c>
      <c r="E181" s="44" t="s">
        <v>732</v>
      </c>
      <c r="F181" s="44"/>
      <c r="G181" s="44"/>
    </row>
    <row r="182" customFormat="false" ht="13.8" hidden="false" customHeight="false" outlineLevel="0" collapsed="false">
      <c r="A182" s="28" t="s">
        <v>149</v>
      </c>
      <c r="B182" s="28" t="s">
        <v>110</v>
      </c>
      <c r="C182" s="44"/>
      <c r="D182" s="44" t="s">
        <v>722</v>
      </c>
      <c r="E182" s="44" t="s">
        <v>733</v>
      </c>
      <c r="F182" s="44"/>
      <c r="G182" s="44"/>
    </row>
    <row r="183" customFormat="false" ht="13.8" hidden="false" customHeight="false" outlineLevel="0" collapsed="false">
      <c r="A183" s="28" t="s">
        <v>149</v>
      </c>
      <c r="B183" s="28" t="s">
        <v>110</v>
      </c>
      <c r="C183" s="44"/>
      <c r="D183" s="44" t="s">
        <v>722</v>
      </c>
      <c r="E183" s="44" t="s">
        <v>734</v>
      </c>
      <c r="F183" s="44"/>
      <c r="G183" s="44"/>
    </row>
    <row r="184" customFormat="false" ht="13.8" hidden="false" customHeight="false" outlineLevel="0" collapsed="false">
      <c r="A184" s="28" t="s">
        <v>149</v>
      </c>
      <c r="B184" s="28" t="s">
        <v>110</v>
      </c>
      <c r="C184" s="44"/>
      <c r="D184" s="44" t="s">
        <v>722</v>
      </c>
      <c r="E184" s="44" t="s">
        <v>735</v>
      </c>
      <c r="F184" s="44"/>
      <c r="G184" s="44"/>
    </row>
    <row r="185" customFormat="false" ht="13.8" hidden="false" customHeight="false" outlineLevel="0" collapsed="false">
      <c r="A185" s="28" t="s">
        <v>149</v>
      </c>
      <c r="B185" s="28" t="s">
        <v>110</v>
      </c>
      <c r="C185" s="44"/>
      <c r="D185" s="44" t="s">
        <v>722</v>
      </c>
      <c r="E185" s="44" t="s">
        <v>736</v>
      </c>
      <c r="F185" s="44"/>
      <c r="G185" s="44"/>
    </row>
    <row r="186" customFormat="false" ht="13.8" hidden="false" customHeight="false" outlineLevel="0" collapsed="false">
      <c r="A186" s="28" t="s">
        <v>149</v>
      </c>
      <c r="B186" s="47" t="s">
        <v>110</v>
      </c>
      <c r="C186" s="44"/>
      <c r="D186" s="44" t="s">
        <v>722</v>
      </c>
      <c r="E186" s="44" t="s">
        <v>737</v>
      </c>
      <c r="F186" s="44"/>
      <c r="G186" s="44"/>
    </row>
    <row r="187" customFormat="false" ht="13.8" hidden="false" customHeight="false" outlineLevel="0" collapsed="false">
      <c r="A187" s="28" t="s">
        <v>149</v>
      </c>
      <c r="B187" s="47" t="s">
        <v>110</v>
      </c>
      <c r="C187" s="44"/>
      <c r="D187" s="44" t="s">
        <v>722</v>
      </c>
      <c r="E187" s="44" t="s">
        <v>738</v>
      </c>
      <c r="F187" s="44"/>
      <c r="G187" s="44"/>
    </row>
    <row r="188" customFormat="false" ht="13.8" hidden="false" customHeight="false" outlineLevel="0" collapsed="false">
      <c r="A188" s="28" t="s">
        <v>149</v>
      </c>
      <c r="B188" s="47" t="s">
        <v>110</v>
      </c>
      <c r="C188" s="44"/>
      <c r="D188" s="44" t="s">
        <v>722</v>
      </c>
      <c r="E188" s="44" t="s">
        <v>739</v>
      </c>
      <c r="F188" s="44"/>
      <c r="G188" s="44"/>
    </row>
    <row r="189" customFormat="false" ht="13.8" hidden="false" customHeight="false" outlineLevel="0" collapsed="false">
      <c r="A189" s="28" t="s">
        <v>149</v>
      </c>
      <c r="B189" s="47" t="s">
        <v>110</v>
      </c>
      <c r="C189" s="44"/>
      <c r="D189" s="44" t="s">
        <v>722</v>
      </c>
      <c r="E189" s="44" t="s">
        <v>740</v>
      </c>
      <c r="F189" s="44"/>
      <c r="G189" s="44"/>
    </row>
    <row r="190" customFormat="false" ht="13.8" hidden="false" customHeight="false" outlineLevel="0" collapsed="false">
      <c r="A190" s="28" t="s">
        <v>149</v>
      </c>
      <c r="B190" s="47" t="s">
        <v>110</v>
      </c>
      <c r="C190" s="44"/>
      <c r="D190" s="44" t="s">
        <v>722</v>
      </c>
      <c r="E190" s="44" t="s">
        <v>741</v>
      </c>
      <c r="F190" s="44"/>
      <c r="G190" s="44"/>
    </row>
    <row r="191" customFormat="false" ht="13.8" hidden="false" customHeight="false" outlineLevel="0" collapsed="false">
      <c r="A191" s="28" t="s">
        <v>149</v>
      </c>
      <c r="B191" s="47" t="s">
        <v>110</v>
      </c>
      <c r="C191" s="44"/>
      <c r="D191" s="44" t="s">
        <v>722</v>
      </c>
      <c r="E191" s="44" t="s">
        <v>742</v>
      </c>
      <c r="F191" s="44"/>
      <c r="G191" s="44"/>
    </row>
    <row r="192" customFormat="false" ht="13.8" hidden="false" customHeight="false" outlineLevel="0" collapsed="false">
      <c r="A192" s="28" t="s">
        <v>149</v>
      </c>
      <c r="B192" s="28" t="s">
        <v>140</v>
      </c>
      <c r="C192" s="44"/>
      <c r="D192" s="44" t="s">
        <v>743</v>
      </c>
      <c r="E192" s="44" t="s">
        <v>744</v>
      </c>
      <c r="F192" s="44"/>
      <c r="G192" s="44"/>
    </row>
    <row r="193" customFormat="false" ht="13.8" hidden="false" customHeight="false" outlineLevel="0" collapsed="false">
      <c r="A193" s="28" t="s">
        <v>173</v>
      </c>
      <c r="B193" s="28" t="s">
        <v>110</v>
      </c>
      <c r="C193" s="44"/>
      <c r="D193" s="44" t="s">
        <v>745</v>
      </c>
      <c r="E193" s="44" t="s">
        <v>746</v>
      </c>
      <c r="F193" s="44"/>
      <c r="G193" s="44"/>
    </row>
    <row r="194" customFormat="false" ht="13.8" hidden="false" customHeight="false" outlineLevel="0" collapsed="false">
      <c r="A194" s="28" t="s">
        <v>179</v>
      </c>
      <c r="B194" s="28" t="s">
        <v>110</v>
      </c>
      <c r="C194" s="44"/>
      <c r="D194" s="46" t="s">
        <v>747</v>
      </c>
      <c r="E194" s="44" t="s">
        <v>748</v>
      </c>
      <c r="F194" s="44"/>
      <c r="G194" s="44"/>
    </row>
    <row r="195" customFormat="false" ht="13.8" hidden="false" customHeight="false" outlineLevel="0" collapsed="false">
      <c r="A195" s="28" t="s">
        <v>149</v>
      </c>
      <c r="B195" s="28" t="s">
        <v>110</v>
      </c>
      <c r="C195" s="44"/>
      <c r="D195" s="46" t="s">
        <v>749</v>
      </c>
      <c r="E195" s="44" t="s">
        <v>750</v>
      </c>
      <c r="F195" s="44"/>
      <c r="G195" s="44"/>
    </row>
    <row r="196" customFormat="false" ht="13.8" hidden="false" customHeight="false" outlineLevel="0" collapsed="false">
      <c r="A196" s="28" t="s">
        <v>179</v>
      </c>
      <c r="B196" s="28" t="s">
        <v>110</v>
      </c>
      <c r="C196" s="44"/>
      <c r="D196" s="46" t="s">
        <v>747</v>
      </c>
      <c r="E196" s="44" t="s">
        <v>751</v>
      </c>
      <c r="F196" s="44"/>
      <c r="G196" s="44"/>
    </row>
    <row r="197" customFormat="false" ht="13.8" hidden="false" customHeight="false" outlineLevel="0" collapsed="false">
      <c r="A197" s="28" t="s">
        <v>149</v>
      </c>
      <c r="B197" s="28" t="s">
        <v>110</v>
      </c>
      <c r="C197" s="44"/>
      <c r="D197" s="46" t="s">
        <v>749</v>
      </c>
      <c r="E197" s="44" t="s">
        <v>752</v>
      </c>
      <c r="F197" s="44"/>
      <c r="G197" s="44"/>
    </row>
    <row r="198" customFormat="false" ht="13.8" hidden="false" customHeight="false" outlineLevel="0" collapsed="false">
      <c r="A198" s="28" t="s">
        <v>179</v>
      </c>
      <c r="B198" s="28" t="s">
        <v>110</v>
      </c>
      <c r="C198" s="44"/>
      <c r="D198" s="46" t="s">
        <v>747</v>
      </c>
      <c r="E198" s="44" t="s">
        <v>753</v>
      </c>
      <c r="F198" s="44"/>
      <c r="G198" s="44"/>
    </row>
    <row r="199" customFormat="false" ht="13.8" hidden="false" customHeight="false" outlineLevel="0" collapsed="false">
      <c r="A199" s="28" t="s">
        <v>149</v>
      </c>
      <c r="B199" s="28" t="s">
        <v>110</v>
      </c>
      <c r="C199" s="44"/>
      <c r="D199" s="46" t="s">
        <v>754</v>
      </c>
      <c r="E199" s="44" t="s">
        <v>755</v>
      </c>
      <c r="F199" s="44"/>
      <c r="G199" s="44"/>
    </row>
    <row r="200" customFormat="false" ht="13.8" hidden="false" customHeight="false" outlineLevel="0" collapsed="false">
      <c r="A200" s="28" t="s">
        <v>179</v>
      </c>
      <c r="B200" s="28" t="s">
        <v>110</v>
      </c>
      <c r="C200" s="44"/>
      <c r="D200" s="46" t="s">
        <v>747</v>
      </c>
      <c r="E200" s="44" t="s">
        <v>756</v>
      </c>
      <c r="F200" s="44"/>
      <c r="G200" s="44"/>
    </row>
    <row r="201" customFormat="false" ht="13.8" hidden="false" customHeight="false" outlineLevel="0" collapsed="false">
      <c r="A201" s="28" t="s">
        <v>149</v>
      </c>
      <c r="B201" s="28" t="s">
        <v>110</v>
      </c>
      <c r="C201" s="44"/>
      <c r="D201" s="46" t="s">
        <v>754</v>
      </c>
      <c r="E201" s="44" t="s">
        <v>757</v>
      </c>
      <c r="F201" s="44"/>
      <c r="G201" s="44"/>
    </row>
    <row r="202" customFormat="false" ht="13.8" hidden="false" customHeight="false" outlineLevel="0" collapsed="false">
      <c r="A202" s="28" t="str">
        <f aca="false">NODES!$A$22</f>
        <v>sth_fe</v>
      </c>
      <c r="B202" s="28" t="str">
        <f aca="false">NODES!$A$3</f>
        <v>res</v>
      </c>
      <c r="C202" s="44"/>
      <c r="D202" s="44"/>
      <c r="E202" s="44" t="s">
        <v>758</v>
      </c>
      <c r="F202" s="44"/>
      <c r="G202" s="44"/>
    </row>
    <row r="203" customFormat="false" ht="13.8" hidden="false" customHeight="false" outlineLevel="0" collapsed="false">
      <c r="A203" s="28" t="str">
        <f aca="false">NODES!$A$19</f>
        <v>cms_fe</v>
      </c>
      <c r="B203" s="28" t="str">
        <f aca="false">NODES!$A$4</f>
        <v>ter</v>
      </c>
      <c r="C203" s="44"/>
      <c r="D203" s="44"/>
      <c r="E203" s="44" t="s">
        <v>759</v>
      </c>
      <c r="F203" s="44"/>
      <c r="G203" s="44"/>
    </row>
    <row r="204" customFormat="false" ht="13.8" hidden="false" customHeight="false" outlineLevel="0" collapsed="false">
      <c r="A204" s="28" t="str">
        <f aca="false">NODES!$A$20</f>
        <v>enc_fe</v>
      </c>
      <c r="B204" s="28" t="str">
        <f aca="false">NODES!$A$4</f>
        <v>ter</v>
      </c>
      <c r="C204" s="44"/>
      <c r="D204" s="44"/>
      <c r="E204" s="44" t="s">
        <v>760</v>
      </c>
      <c r="F204" s="44"/>
      <c r="G204" s="44"/>
    </row>
    <row r="205" customFormat="false" ht="13.8" hidden="false" customHeight="false" outlineLevel="0" collapsed="false">
      <c r="A205" s="28" t="str">
        <f aca="false">NODES!$A$15</f>
        <v>pet_fe</v>
      </c>
      <c r="B205" s="28" t="str">
        <f aca="false">NODES!$A$4</f>
        <v>ter</v>
      </c>
      <c r="C205" s="44"/>
      <c r="D205" s="44"/>
      <c r="E205" s="44" t="s">
        <v>761</v>
      </c>
      <c r="F205" s="44"/>
      <c r="G205" s="44"/>
    </row>
    <row r="206" customFormat="false" ht="13.8" hidden="false" customHeight="false" outlineLevel="0" collapsed="false">
      <c r="A206" s="28" t="str">
        <f aca="false">NODES!$A$18</f>
        <v>gaz_fe</v>
      </c>
      <c r="B206" s="28" t="str">
        <f aca="false">NODES!$A$4</f>
        <v>ter</v>
      </c>
      <c r="C206" s="44"/>
      <c r="D206" s="44"/>
      <c r="E206" s="44" t="s">
        <v>762</v>
      </c>
      <c r="F206" s="44"/>
      <c r="G206" s="44"/>
    </row>
    <row r="207" customFormat="false" ht="13.8" hidden="false" customHeight="false" outlineLevel="0" collapsed="false">
      <c r="A207" s="28" t="str">
        <f aca="false">NODES!$A$14</f>
        <v>elc_fe</v>
      </c>
      <c r="B207" s="28" t="str">
        <f aca="false">NODES!$A$4</f>
        <v>ter</v>
      </c>
      <c r="C207" s="44"/>
      <c r="D207" s="44"/>
      <c r="E207" s="44" t="s">
        <v>763</v>
      </c>
      <c r="F207" s="44"/>
      <c r="G207" s="44"/>
    </row>
    <row r="208" customFormat="false" ht="13.8" hidden="false" customHeight="false" outlineLevel="0" collapsed="false">
      <c r="A208" s="28" t="str">
        <f aca="false">NODES!$A$21</f>
        <v>vap_fe</v>
      </c>
      <c r="B208" s="28" t="str">
        <f aca="false">NODES!$A$4</f>
        <v>ter</v>
      </c>
      <c r="C208" s="44"/>
      <c r="D208" s="44"/>
      <c r="E208" s="44" t="s">
        <v>764</v>
      </c>
      <c r="F208" s="44"/>
      <c r="G208" s="44"/>
    </row>
    <row r="209" customFormat="false" ht="13.8" hidden="false" customHeight="false" outlineLevel="0" collapsed="false">
      <c r="A209" s="28" t="str">
        <f aca="false">NODES!$A$23</f>
        <v>pac_fe</v>
      </c>
      <c r="B209" s="28" t="str">
        <f aca="false">NODES!$A$4</f>
        <v>ter</v>
      </c>
      <c r="C209" s="44"/>
      <c r="D209" s="44"/>
      <c r="E209" s="44" t="s">
        <v>765</v>
      </c>
      <c r="F209" s="44"/>
      <c r="G209" s="44"/>
    </row>
    <row r="210" customFormat="false" ht="13.8" hidden="false" customHeight="false" outlineLevel="0" collapsed="false">
      <c r="A210" s="28" t="str">
        <f aca="false">NODES!$A$22</f>
        <v>sth_fe</v>
      </c>
      <c r="B210" s="28" t="str">
        <f aca="false">NODES!$A$4</f>
        <v>ter</v>
      </c>
      <c r="C210" s="44"/>
      <c r="D210" s="44"/>
      <c r="E210" s="44" t="s">
        <v>766</v>
      </c>
      <c r="F210" s="44"/>
      <c r="G210" s="44"/>
    </row>
    <row r="211" customFormat="false" ht="13.8" hidden="false" customHeight="false" outlineLevel="0" collapsed="false">
      <c r="A211" s="28" t="s">
        <v>154</v>
      </c>
      <c r="B211" s="28" t="str">
        <f aca="false">NODES!$A$5</f>
        <v>tra</v>
      </c>
      <c r="C211" s="44"/>
      <c r="D211" s="44" t="s">
        <v>767</v>
      </c>
      <c r="E211" s="44" t="s">
        <v>768</v>
      </c>
      <c r="F211" s="44"/>
      <c r="G211" s="44"/>
    </row>
    <row r="212" customFormat="false" ht="13.8" hidden="false" customHeight="false" outlineLevel="0" collapsed="false">
      <c r="A212" s="28" t="str">
        <f aca="false">NODES!$A$18</f>
        <v>gaz_fe</v>
      </c>
      <c r="B212" s="28" t="str">
        <f aca="false">NODES!$A$5</f>
        <v>tra</v>
      </c>
      <c r="C212" s="44"/>
      <c r="D212" s="44"/>
      <c r="E212" s="44" t="s">
        <v>769</v>
      </c>
      <c r="F212" s="44"/>
      <c r="G212" s="44"/>
    </row>
    <row r="213" customFormat="false" ht="13.8" hidden="false" customHeight="false" outlineLevel="0" collapsed="false">
      <c r="A213" s="28" t="s">
        <v>189</v>
      </c>
      <c r="B213" s="28" t="str">
        <f aca="false">NODES!$A$5</f>
        <v>tra</v>
      </c>
      <c r="C213" s="44"/>
      <c r="D213" s="44" t="s">
        <v>770</v>
      </c>
      <c r="E213" s="44" t="s">
        <v>771</v>
      </c>
      <c r="F213" s="44"/>
      <c r="G213" s="44"/>
    </row>
    <row r="214" customFormat="false" ht="13.8" hidden="false" customHeight="false" outlineLevel="0" collapsed="false">
      <c r="A214" s="28" t="s">
        <v>197</v>
      </c>
      <c r="B214" s="28" t="str">
        <f aca="false">NODES!$A$5</f>
        <v>tra</v>
      </c>
      <c r="C214" s="44"/>
      <c r="D214" s="44" t="s">
        <v>772</v>
      </c>
      <c r="E214" s="44" t="s">
        <v>773</v>
      </c>
      <c r="F214" s="44"/>
      <c r="G214" s="44"/>
    </row>
    <row r="215" customFormat="false" ht="13.8" hidden="false" customHeight="false" outlineLevel="0" collapsed="false">
      <c r="A215" s="28" t="s">
        <v>154</v>
      </c>
      <c r="B215" s="28" t="str">
        <f aca="false">NODES!$A$7</f>
        <v>avi</v>
      </c>
      <c r="C215" s="44"/>
      <c r="D215" s="44" t="s">
        <v>774</v>
      </c>
      <c r="E215" s="44" t="s">
        <v>775</v>
      </c>
      <c r="F215" s="44"/>
      <c r="G215" s="44"/>
    </row>
    <row r="216" customFormat="false" ht="13.8" hidden="false" customHeight="false" outlineLevel="0" collapsed="false">
      <c r="A216" s="28" t="s">
        <v>154</v>
      </c>
      <c r="B216" s="28" t="str">
        <f aca="false">NODES!$A$6</f>
        <v>wati</v>
      </c>
      <c r="C216" s="44"/>
      <c r="D216" s="44" t="s">
        <v>776</v>
      </c>
      <c r="E216" s="44" t="s">
        <v>777</v>
      </c>
      <c r="F216" s="44"/>
      <c r="G216" s="44"/>
    </row>
    <row r="217" customFormat="false" ht="13.8" hidden="false" customHeight="false" outlineLevel="0" collapsed="false">
      <c r="A217" s="28" t="s">
        <v>182</v>
      </c>
      <c r="B217" s="28" t="str">
        <f aca="false">NODES!$A$6</f>
        <v>wati</v>
      </c>
      <c r="C217" s="44"/>
      <c r="D217" s="44" t="s">
        <v>778</v>
      </c>
      <c r="E217" s="44" t="s">
        <v>779</v>
      </c>
      <c r="F217" s="44"/>
      <c r="G217" s="44"/>
    </row>
    <row r="218" customFormat="false" ht="13.8" hidden="false" customHeight="false" outlineLevel="0" collapsed="false">
      <c r="A218" s="28" t="s">
        <v>189</v>
      </c>
      <c r="B218" s="28" t="s">
        <v>123</v>
      </c>
      <c r="C218" s="44"/>
      <c r="D218" s="44" t="s">
        <v>780</v>
      </c>
      <c r="E218" s="44" t="s">
        <v>781</v>
      </c>
      <c r="F218" s="44"/>
      <c r="G218" s="44"/>
    </row>
    <row r="219" customFormat="false" ht="13.8" hidden="false" customHeight="false" outlineLevel="0" collapsed="false">
      <c r="A219" s="28" t="str">
        <f aca="false">NODES!$A$19</f>
        <v>cms_fe</v>
      </c>
      <c r="B219" s="28" t="str">
        <f aca="false">NODES!$A$8</f>
        <v>ind</v>
      </c>
      <c r="C219" s="44"/>
      <c r="D219" s="44"/>
      <c r="E219" s="44" t="s">
        <v>782</v>
      </c>
      <c r="F219" s="44"/>
      <c r="G219" s="44"/>
    </row>
    <row r="220" customFormat="false" ht="13.8" hidden="false" customHeight="false" outlineLevel="0" collapsed="false">
      <c r="A220" s="28" t="s">
        <v>170</v>
      </c>
      <c r="B220" s="28" t="str">
        <f aca="false">NODES!$A$8</f>
        <v>ind</v>
      </c>
      <c r="C220" s="44"/>
      <c r="D220" s="44" t="s">
        <v>783</v>
      </c>
      <c r="E220" s="44" t="s">
        <v>784</v>
      </c>
      <c r="F220" s="44"/>
      <c r="G220" s="44"/>
    </row>
    <row r="221" customFormat="false" ht="13.8" hidden="false" customHeight="false" outlineLevel="0" collapsed="false">
      <c r="A221" s="28" t="s">
        <v>170</v>
      </c>
      <c r="B221" s="28" t="s">
        <v>129</v>
      </c>
      <c r="C221" s="44"/>
      <c r="D221" s="46" t="s">
        <v>785</v>
      </c>
      <c r="E221" s="46" t="s">
        <v>786</v>
      </c>
      <c r="F221" s="44"/>
      <c r="G221" s="44"/>
    </row>
    <row r="222" customFormat="false" ht="13.8" hidden="false" customHeight="false" outlineLevel="0" collapsed="false">
      <c r="A222" s="28" t="str">
        <f aca="false">NODES!$A$15</f>
        <v>pet_fe</v>
      </c>
      <c r="B222" s="28" t="str">
        <f aca="false">NODES!$A$8</f>
        <v>ind</v>
      </c>
      <c r="C222" s="44"/>
      <c r="D222" s="44"/>
      <c r="E222" s="44" t="s">
        <v>787</v>
      </c>
      <c r="F222" s="44"/>
      <c r="G222" s="44"/>
    </row>
    <row r="223" customFormat="false" ht="13.8" hidden="false" customHeight="false" outlineLevel="0" collapsed="false">
      <c r="A223" s="28" t="s">
        <v>164</v>
      </c>
      <c r="B223" s="28" t="str">
        <f aca="false">NODES!$A$8</f>
        <v>ind</v>
      </c>
      <c r="C223" s="44"/>
      <c r="D223" s="44" t="s">
        <v>788</v>
      </c>
      <c r="E223" s="44" t="s">
        <v>789</v>
      </c>
      <c r="F223" s="44"/>
      <c r="G223" s="44"/>
    </row>
    <row r="224" customFormat="false" ht="13.8" hidden="false" customHeight="false" outlineLevel="0" collapsed="false">
      <c r="A224" s="28" t="s">
        <v>164</v>
      </c>
      <c r="B224" s="28" t="s">
        <v>129</v>
      </c>
      <c r="C224" s="44"/>
      <c r="D224" s="44" t="s">
        <v>790</v>
      </c>
      <c r="E224" s="46" t="s">
        <v>791</v>
      </c>
      <c r="F224" s="44"/>
      <c r="G224" s="44"/>
    </row>
    <row r="225" customFormat="false" ht="13.8" hidden="false" customHeight="false" outlineLevel="0" collapsed="false">
      <c r="A225" s="28" t="str">
        <f aca="false">NODES!$A$14</f>
        <v>elc_fe</v>
      </c>
      <c r="B225" s="28" t="str">
        <f aca="false">NODES!$A$8</f>
        <v>ind</v>
      </c>
      <c r="C225" s="44"/>
      <c r="D225" s="44" t="s">
        <v>792</v>
      </c>
      <c r="E225" s="44" t="s">
        <v>793</v>
      </c>
      <c r="F225" s="44"/>
      <c r="G225" s="44"/>
    </row>
    <row r="226" customFormat="false" ht="13.8" hidden="false" customHeight="false" outlineLevel="0" collapsed="false">
      <c r="A226" s="28" t="str">
        <f aca="false">NODES!$A$22</f>
        <v>sth_fe</v>
      </c>
      <c r="B226" s="28" t="str">
        <f aca="false">NODES!$A$8</f>
        <v>ind</v>
      </c>
      <c r="C226" s="44"/>
      <c r="D226" s="44"/>
      <c r="E226" s="44" t="s">
        <v>794</v>
      </c>
      <c r="F226" s="44"/>
      <c r="G226" s="44"/>
    </row>
    <row r="227" customFormat="false" ht="13.8" hidden="false" customHeight="false" outlineLevel="0" collapsed="false">
      <c r="A227" s="28" t="s">
        <v>173</v>
      </c>
      <c r="B227" s="28" t="str">
        <f aca="false">NODES!$A$8</f>
        <v>ind</v>
      </c>
      <c r="C227" s="44"/>
      <c r="D227" s="44" t="s">
        <v>795</v>
      </c>
      <c r="E227" s="44" t="s">
        <v>796</v>
      </c>
      <c r="F227" s="44"/>
      <c r="G227" s="44"/>
    </row>
    <row r="228" customFormat="false" ht="13.8" hidden="false" customHeight="false" outlineLevel="0" collapsed="false">
      <c r="A228" s="28" t="str">
        <f aca="false">NODES!$A$23</f>
        <v>pac_fe</v>
      </c>
      <c r="B228" s="28" t="str">
        <f aca="false">NODES!$A$8</f>
        <v>ind</v>
      </c>
      <c r="C228" s="44"/>
      <c r="D228" s="44"/>
      <c r="E228" s="44" t="s">
        <v>797</v>
      </c>
      <c r="F228" s="44"/>
      <c r="G228" s="44"/>
    </row>
    <row r="229" customFormat="false" ht="13.8" hidden="false" customHeight="false" outlineLevel="0" collapsed="false">
      <c r="A229" s="28" t="s">
        <v>189</v>
      </c>
      <c r="B229" s="28" t="str">
        <f aca="false">NODES!$A$8</f>
        <v>ind</v>
      </c>
      <c r="C229" s="44"/>
      <c r="D229" s="44" t="s">
        <v>798</v>
      </c>
      <c r="E229" s="44" t="s">
        <v>799</v>
      </c>
      <c r="F229" s="44"/>
      <c r="G229" s="44"/>
    </row>
    <row r="230" customFormat="false" ht="13.8" hidden="false" customHeight="false" outlineLevel="0" collapsed="false">
      <c r="A230" s="28" t="s">
        <v>184</v>
      </c>
      <c r="B230" s="28" t="s">
        <v>129</v>
      </c>
      <c r="C230" s="44"/>
      <c r="D230" s="44" t="s">
        <v>800</v>
      </c>
      <c r="E230" s="44" t="s">
        <v>801</v>
      </c>
      <c r="F230" s="44"/>
      <c r="G230" s="44"/>
    </row>
    <row r="231" customFormat="false" ht="13.8" hidden="false" customHeight="false" outlineLevel="0" collapsed="false">
      <c r="A231" s="28" t="str">
        <f aca="false">NODES!$A$19</f>
        <v>cms_fe</v>
      </c>
      <c r="B231" s="28" t="str">
        <f aca="false">NODES!$A$12</f>
        <v>neind</v>
      </c>
      <c r="C231" s="44"/>
      <c r="D231" s="44"/>
      <c r="E231" s="44" t="s">
        <v>802</v>
      </c>
      <c r="F231" s="44"/>
      <c r="G231" s="44"/>
    </row>
    <row r="232" customFormat="false" ht="13.8" hidden="false" customHeight="false" outlineLevel="0" collapsed="false">
      <c r="A232" s="28" t="str">
        <f aca="false">NODES!$A$18</f>
        <v>gaz_fe</v>
      </c>
      <c r="B232" s="28" t="str">
        <f aca="false">NODES!$A$12</f>
        <v>neind</v>
      </c>
      <c r="C232" s="44"/>
      <c r="D232" s="44"/>
      <c r="E232" s="44" t="s">
        <v>803</v>
      </c>
      <c r="F232" s="44"/>
      <c r="G232" s="44"/>
    </row>
    <row r="233" customFormat="false" ht="13.8" hidden="false" customHeight="false" outlineLevel="0" collapsed="false">
      <c r="A233" s="28" t="str">
        <f aca="false">NODES!$A$15</f>
        <v>pet_fe</v>
      </c>
      <c r="B233" s="28" t="str">
        <f aca="false">NODES!$A$12</f>
        <v>neind</v>
      </c>
      <c r="C233" s="44"/>
      <c r="D233" s="44" t="s">
        <v>804</v>
      </c>
      <c r="E233" s="44" t="s">
        <v>805</v>
      </c>
      <c r="F233" s="44"/>
      <c r="G233" s="44"/>
    </row>
    <row r="234" customFormat="false" ht="13.8" hidden="false" customHeight="false" outlineLevel="0" collapsed="false">
      <c r="A234" s="28" t="s">
        <v>189</v>
      </c>
      <c r="B234" s="28" t="str">
        <f aca="false">NODES!$A$12</f>
        <v>neind</v>
      </c>
      <c r="C234" s="44"/>
      <c r="D234" s="44" t="s">
        <v>806</v>
      </c>
      <c r="E234" s="44" t="s">
        <v>807</v>
      </c>
      <c r="F234" s="44"/>
      <c r="G234" s="44"/>
    </row>
    <row r="235" customFormat="false" ht="13.8" hidden="false" customHeight="false" outlineLevel="0" collapsed="false">
      <c r="A235" s="28" t="str">
        <f aca="false">NODES!$A$20</f>
        <v>enc_fe</v>
      </c>
      <c r="B235" s="28" t="str">
        <f aca="false">NODES!$A$12</f>
        <v>neind</v>
      </c>
      <c r="C235" s="44"/>
      <c r="D235" s="44"/>
      <c r="E235" s="44" t="s">
        <v>808</v>
      </c>
      <c r="F235" s="44"/>
      <c r="G235" s="44"/>
    </row>
    <row r="236" customFormat="false" ht="13.8" hidden="false" customHeight="false" outlineLevel="0" collapsed="false">
      <c r="A236" s="28" t="str">
        <f aca="false">NODES!$A$19</f>
        <v>cms_fe</v>
      </c>
      <c r="B236" s="28" t="str">
        <f aca="false">NODES!$A$10</f>
        <v>ens</v>
      </c>
      <c r="C236" s="44"/>
      <c r="D236" s="44"/>
      <c r="E236" s="44" t="s">
        <v>809</v>
      </c>
      <c r="F236" s="44"/>
      <c r="G236" s="44"/>
    </row>
    <row r="237" customFormat="false" ht="13.8" hidden="false" customHeight="false" outlineLevel="0" collapsed="false">
      <c r="A237" s="28" t="str">
        <f aca="false">NODES!$A$20</f>
        <v>enc_fe</v>
      </c>
      <c r="B237" s="28" t="str">
        <f aca="false">NODES!$A$10</f>
        <v>ens</v>
      </c>
      <c r="C237" s="44"/>
      <c r="D237" s="44"/>
      <c r="E237" s="44" t="s">
        <v>810</v>
      </c>
      <c r="F237" s="44"/>
      <c r="G237" s="44"/>
    </row>
    <row r="238" customFormat="false" ht="13.8" hidden="false" customHeight="false" outlineLevel="0" collapsed="false">
      <c r="A238" s="28" t="str">
        <f aca="false">NODES!$A$15</f>
        <v>pet_fe</v>
      </c>
      <c r="B238" s="28" t="str">
        <f aca="false">NODES!$A$10</f>
        <v>ens</v>
      </c>
      <c r="C238" s="44"/>
      <c r="D238" s="44"/>
      <c r="E238" s="44" t="s">
        <v>811</v>
      </c>
      <c r="F238" s="44"/>
      <c r="G238" s="44"/>
    </row>
    <row r="239" customFormat="false" ht="13.8" hidden="false" customHeight="false" outlineLevel="0" collapsed="false">
      <c r="A239" s="28" t="str">
        <f aca="false">NODES!$A$18</f>
        <v>gaz_fe</v>
      </c>
      <c r="B239" s="28" t="str">
        <f aca="false">NODES!$A$10</f>
        <v>ens</v>
      </c>
      <c r="C239" s="44"/>
      <c r="D239" s="44"/>
      <c r="E239" s="44" t="s">
        <v>812</v>
      </c>
      <c r="F239" s="44"/>
      <c r="G239" s="44"/>
    </row>
    <row r="240" customFormat="false" ht="13.8" hidden="false" customHeight="false" outlineLevel="0" collapsed="false">
      <c r="A240" s="28" t="str">
        <f aca="false">NODES!$A$14</f>
        <v>elc_fe</v>
      </c>
      <c r="B240" s="28" t="str">
        <f aca="false">NODES!$A$10</f>
        <v>ens</v>
      </c>
      <c r="C240" s="44"/>
      <c r="D240" s="44"/>
      <c r="E240" s="44" t="s">
        <v>813</v>
      </c>
      <c r="F240" s="44"/>
      <c r="G240" s="44"/>
    </row>
    <row r="241" customFormat="false" ht="13.8" hidden="false" customHeight="false" outlineLevel="0" collapsed="false">
      <c r="A241" s="28" t="str">
        <f aca="false">NODES!$A$21</f>
        <v>vap_fe</v>
      </c>
      <c r="B241" s="28" t="str">
        <f aca="false">NODES!$A$10</f>
        <v>ens</v>
      </c>
      <c r="C241" s="44"/>
      <c r="D241" s="44"/>
      <c r="E241" s="44" t="s">
        <v>814</v>
      </c>
      <c r="F241" s="44"/>
      <c r="G241" s="44"/>
    </row>
    <row r="242" customFormat="false" ht="13.8" hidden="false" customHeight="false" outlineLevel="0" collapsed="false">
      <c r="A242" s="28" t="str">
        <f aca="false">NODES!$A$19</f>
        <v>cms_fe</v>
      </c>
      <c r="B242" s="28" t="str">
        <f aca="false">NODES!$A$9</f>
        <v>agr</v>
      </c>
      <c r="C242" s="44"/>
      <c r="D242" s="44"/>
      <c r="E242" s="44" t="s">
        <v>815</v>
      </c>
      <c r="F242" s="44"/>
      <c r="G242" s="44"/>
    </row>
    <row r="243" customFormat="false" ht="13.8" hidden="false" customHeight="false" outlineLevel="0" collapsed="false">
      <c r="A243" s="28" t="str">
        <f aca="false">NODES!$A$20</f>
        <v>enc_fe</v>
      </c>
      <c r="B243" s="28" t="str">
        <f aca="false">NODES!$A$9</f>
        <v>agr</v>
      </c>
      <c r="C243" s="44"/>
      <c r="D243" s="44"/>
      <c r="E243" s="44" t="s">
        <v>816</v>
      </c>
      <c r="F243" s="44"/>
      <c r="G243" s="44"/>
    </row>
    <row r="244" customFormat="false" ht="13.8" hidden="false" customHeight="false" outlineLevel="0" collapsed="false">
      <c r="A244" s="28" t="s">
        <v>154</v>
      </c>
      <c r="B244" s="28" t="str">
        <f aca="false">NODES!$A$9</f>
        <v>agr</v>
      </c>
      <c r="C244" s="44"/>
      <c r="D244" s="44" t="s">
        <v>817</v>
      </c>
      <c r="E244" s="44" t="s">
        <v>818</v>
      </c>
      <c r="F244" s="44"/>
      <c r="G244" s="44"/>
    </row>
    <row r="245" customFormat="false" ht="13.8" hidden="false" customHeight="false" outlineLevel="0" collapsed="false">
      <c r="A245" s="28" t="str">
        <f aca="false">NODES!$A$14</f>
        <v>elc_fe</v>
      </c>
      <c r="B245" s="28" t="str">
        <f aca="false">NODES!$A$9</f>
        <v>agr</v>
      </c>
      <c r="C245" s="44"/>
      <c r="D245" s="44" t="s">
        <v>819</v>
      </c>
      <c r="E245" s="44" t="s">
        <v>820</v>
      </c>
      <c r="F245" s="44"/>
      <c r="G245" s="44"/>
    </row>
    <row r="246" customFormat="false" ht="13.8" hidden="false" customHeight="false" outlineLevel="0" collapsed="false">
      <c r="A246" s="28" t="s">
        <v>179</v>
      </c>
      <c r="B246" s="28" t="s">
        <v>133</v>
      </c>
      <c r="C246" s="44"/>
      <c r="D246" s="44" t="s">
        <v>821</v>
      </c>
      <c r="E246" s="44" t="s">
        <v>822</v>
      </c>
      <c r="F246" s="44"/>
      <c r="G246" s="44"/>
    </row>
    <row r="247" customFormat="false" ht="13.8" hidden="false" customHeight="false" outlineLevel="0" collapsed="false">
      <c r="A247" s="28" t="s">
        <v>164</v>
      </c>
      <c r="B247" s="28" t="s">
        <v>133</v>
      </c>
      <c r="C247" s="44"/>
      <c r="D247" s="44" t="s">
        <v>821</v>
      </c>
      <c r="E247" s="44" t="s">
        <v>823</v>
      </c>
      <c r="F247" s="44"/>
      <c r="G247" s="44"/>
    </row>
    <row r="248" customFormat="false" ht="13.8" hidden="false" customHeight="false" outlineLevel="0" collapsed="false">
      <c r="A248" s="28" t="str">
        <f aca="false">NODES!$A$22</f>
        <v>sth_fe</v>
      </c>
      <c r="B248" s="28" t="str">
        <f aca="false">NODES!$A$9</f>
        <v>agr</v>
      </c>
      <c r="C248" s="44"/>
      <c r="D248" s="44"/>
      <c r="E248" s="44" t="s">
        <v>824</v>
      </c>
      <c r="F248" s="44"/>
      <c r="G248" s="44"/>
    </row>
    <row r="249" customFormat="false" ht="13.8" hidden="false" customHeight="false" outlineLevel="0" collapsed="false">
      <c r="A249" s="28" t="str">
        <f aca="false">NODES!$A$23</f>
        <v>pac_fe</v>
      </c>
      <c r="B249" s="28" t="str">
        <f aca="false">NODES!$A$9</f>
        <v>agr</v>
      </c>
      <c r="C249" s="44"/>
      <c r="D249" s="44"/>
      <c r="E249" s="44" t="s">
        <v>825</v>
      </c>
      <c r="F249" s="44"/>
      <c r="G249" s="44"/>
    </row>
    <row r="250" customFormat="false" ht="13.8" hidden="false" customHeight="false" outlineLevel="0" collapsed="false">
      <c r="A250" s="28" t="s">
        <v>186</v>
      </c>
      <c r="B250" s="28" t="s">
        <v>197</v>
      </c>
      <c r="C250" s="44"/>
      <c r="D250" s="44" t="s">
        <v>826</v>
      </c>
      <c r="E250" s="44" t="s">
        <v>827</v>
      </c>
      <c r="F250" s="44"/>
      <c r="G250" s="44"/>
    </row>
    <row r="251" customFormat="false" ht="13.8" hidden="false" customHeight="false" outlineLevel="0" collapsed="false">
      <c r="A251" s="28" t="s">
        <v>197</v>
      </c>
      <c r="B251" s="28" t="s">
        <v>186</v>
      </c>
      <c r="C251" s="44"/>
      <c r="D251" s="44" t="s">
        <v>828</v>
      </c>
      <c r="E251" s="44" t="s">
        <v>829</v>
      </c>
      <c r="F251" s="44"/>
      <c r="G251" s="44"/>
    </row>
    <row r="252" customFormat="false" ht="13.8" hidden="false" customHeight="false" outlineLevel="0" collapsed="false">
      <c r="A252" s="28" t="s">
        <v>186</v>
      </c>
      <c r="B252" s="28" t="s">
        <v>274</v>
      </c>
      <c r="C252" s="44"/>
      <c r="D252" s="44" t="s">
        <v>830</v>
      </c>
      <c r="E252" s="44" t="s">
        <v>831</v>
      </c>
      <c r="F252" s="44"/>
      <c r="G252" s="44"/>
    </row>
    <row r="253" customFormat="false" ht="13.8" hidden="false" customHeight="false" outlineLevel="0" collapsed="false">
      <c r="A253" s="28" t="s">
        <v>197</v>
      </c>
      <c r="B253" s="28" t="s">
        <v>274</v>
      </c>
      <c r="C253" s="44"/>
      <c r="D253" s="46" t="s">
        <v>832</v>
      </c>
      <c r="E253" s="46" t="s">
        <v>833</v>
      </c>
      <c r="F253" s="44"/>
      <c r="G253" s="44"/>
    </row>
    <row r="254" customFormat="false" ht="13.8" hidden="false" customHeight="false" outlineLevel="0" collapsed="false">
      <c r="A254" s="28" t="s">
        <v>194</v>
      </c>
      <c r="B254" s="28" t="s">
        <v>199</v>
      </c>
      <c r="C254" s="44"/>
      <c r="D254" s="46" t="s">
        <v>834</v>
      </c>
      <c r="E254" s="46" t="s">
        <v>835</v>
      </c>
      <c r="F254" s="44"/>
      <c r="G254" s="44"/>
    </row>
    <row r="255" customFormat="false" ht="13.8" hidden="false" customHeight="false" outlineLevel="0" collapsed="false">
      <c r="A255" s="28" t="s">
        <v>194</v>
      </c>
      <c r="B255" s="28" t="s">
        <v>199</v>
      </c>
      <c r="C255" s="44"/>
      <c r="D255" s="46" t="s">
        <v>834</v>
      </c>
      <c r="E255" s="46" t="s">
        <v>836</v>
      </c>
      <c r="F255" s="44"/>
      <c r="G255" s="44"/>
    </row>
    <row r="256" customFormat="false" ht="13.8" hidden="false" customHeight="false" outlineLevel="0" collapsed="false">
      <c r="A256" s="28" t="s">
        <v>194</v>
      </c>
      <c r="B256" s="28" t="s">
        <v>199</v>
      </c>
      <c r="C256" s="44"/>
      <c r="D256" s="46" t="s">
        <v>834</v>
      </c>
      <c r="E256" s="46" t="s">
        <v>837</v>
      </c>
      <c r="F256" s="44"/>
      <c r="G256" s="44"/>
    </row>
    <row r="257" customFormat="false" ht="13.8" hidden="false" customHeight="false" outlineLevel="0" collapsed="false">
      <c r="A257" s="28" t="s">
        <v>194</v>
      </c>
      <c r="B257" s="28" t="s">
        <v>199</v>
      </c>
      <c r="C257" s="44"/>
      <c r="D257" s="46" t="s">
        <v>834</v>
      </c>
      <c r="E257" s="46" t="s">
        <v>838</v>
      </c>
      <c r="F257" s="44"/>
      <c r="G257" s="44"/>
    </row>
    <row r="258" customFormat="false" ht="13.8" hidden="false" customHeight="false" outlineLevel="0" collapsed="false">
      <c r="A258" s="28" t="s">
        <v>199</v>
      </c>
      <c r="B258" s="28" t="s">
        <v>194</v>
      </c>
      <c r="C258" s="44"/>
      <c r="D258" s="46" t="s">
        <v>839</v>
      </c>
      <c r="E258" s="46" t="s">
        <v>840</v>
      </c>
      <c r="F258" s="44"/>
      <c r="G258" s="44"/>
    </row>
    <row r="259" customFormat="false" ht="13.8" hidden="false" customHeight="false" outlineLevel="0" collapsed="false">
      <c r="A259" s="28" t="s">
        <v>199</v>
      </c>
      <c r="B259" s="28" t="s">
        <v>194</v>
      </c>
      <c r="C259" s="44"/>
      <c r="D259" s="46" t="s">
        <v>839</v>
      </c>
      <c r="E259" s="46" t="s">
        <v>841</v>
      </c>
      <c r="F259" s="44"/>
      <c r="G259" s="44"/>
    </row>
    <row r="260" customFormat="false" ht="13.8" hidden="false" customHeight="false" outlineLevel="0" collapsed="false">
      <c r="A260" s="28" t="s">
        <v>199</v>
      </c>
      <c r="B260" s="28" t="s">
        <v>194</v>
      </c>
      <c r="C260" s="44"/>
      <c r="D260" s="46" t="s">
        <v>839</v>
      </c>
      <c r="E260" s="46" t="s">
        <v>842</v>
      </c>
      <c r="F260" s="44"/>
      <c r="G260" s="44"/>
    </row>
    <row r="261" customFormat="false" ht="13.8" hidden="false" customHeight="false" outlineLevel="0" collapsed="false">
      <c r="A261" s="28" t="s">
        <v>199</v>
      </c>
      <c r="B261" s="28" t="s">
        <v>194</v>
      </c>
      <c r="C261" s="44"/>
      <c r="D261" s="46" t="s">
        <v>839</v>
      </c>
      <c r="E261" s="46" t="s">
        <v>843</v>
      </c>
      <c r="F261" s="44"/>
      <c r="G261" s="44"/>
    </row>
    <row r="262" customFormat="false" ht="13.8" hidden="false" customHeight="false" outlineLevel="0" collapsed="false">
      <c r="A262" s="28" t="s">
        <v>194</v>
      </c>
      <c r="B262" s="28" t="s">
        <v>199</v>
      </c>
      <c r="C262" s="44"/>
      <c r="D262" s="46" t="s">
        <v>834</v>
      </c>
      <c r="E262" s="46" t="s">
        <v>844</v>
      </c>
      <c r="F262" s="44"/>
      <c r="G262" s="44"/>
    </row>
    <row r="263" customFormat="false" ht="13.8" hidden="false" customHeight="false" outlineLevel="0" collapsed="false">
      <c r="A263" s="28" t="s">
        <v>199</v>
      </c>
      <c r="B263" s="28" t="s">
        <v>194</v>
      </c>
      <c r="C263" s="44"/>
      <c r="D263" s="46" t="s">
        <v>839</v>
      </c>
      <c r="E263" s="46" t="s">
        <v>845</v>
      </c>
      <c r="F263" s="44"/>
      <c r="G263" s="44"/>
    </row>
    <row r="264" customFormat="false" ht="13.8" hidden="false" customHeight="false" outlineLevel="0" collapsed="false">
      <c r="A264" s="28" t="s">
        <v>199</v>
      </c>
      <c r="B264" s="28" t="s">
        <v>274</v>
      </c>
      <c r="C264" s="44"/>
      <c r="D264" s="46" t="s">
        <v>846</v>
      </c>
      <c r="E264" s="46" t="s">
        <v>847</v>
      </c>
      <c r="F264" s="44"/>
      <c r="G264" s="44"/>
    </row>
    <row r="265" customFormat="false" ht="13.8" hidden="false" customHeight="false" outlineLevel="0" collapsed="false">
      <c r="A265" s="28" t="s">
        <v>199</v>
      </c>
      <c r="B265" s="28" t="s">
        <v>274</v>
      </c>
      <c r="C265" s="44"/>
      <c r="D265" s="46" t="s">
        <v>846</v>
      </c>
      <c r="E265" s="46" t="s">
        <v>848</v>
      </c>
      <c r="F265" s="44"/>
      <c r="G265" s="44"/>
    </row>
    <row r="266" customFormat="false" ht="13.8" hidden="false" customHeight="false" outlineLevel="0" collapsed="false">
      <c r="A266" s="28" t="s">
        <v>199</v>
      </c>
      <c r="B266" s="28" t="s">
        <v>274</v>
      </c>
      <c r="C266" s="44"/>
      <c r="D266" s="46" t="s">
        <v>846</v>
      </c>
      <c r="E266" s="46" t="s">
        <v>849</v>
      </c>
      <c r="F266" s="44"/>
      <c r="G266" s="44"/>
    </row>
    <row r="267" customFormat="false" ht="13.8" hidden="false" customHeight="false" outlineLevel="0" collapsed="false">
      <c r="A267" s="28" t="s">
        <v>199</v>
      </c>
      <c r="B267" s="28" t="s">
        <v>274</v>
      </c>
      <c r="C267" s="44"/>
      <c r="D267" s="46" t="s">
        <v>850</v>
      </c>
      <c r="E267" s="46" t="s">
        <v>851</v>
      </c>
      <c r="F267" s="44"/>
      <c r="G267" s="44"/>
    </row>
    <row r="268" customFormat="false" ht="13.8" hidden="false" customHeight="false" outlineLevel="0" collapsed="false">
      <c r="A268" s="28" t="s">
        <v>199</v>
      </c>
      <c r="B268" s="28" t="s">
        <v>274</v>
      </c>
      <c r="C268" s="44"/>
      <c r="D268" s="46" t="s">
        <v>850</v>
      </c>
      <c r="E268" s="46" t="s">
        <v>852</v>
      </c>
      <c r="F268" s="44"/>
      <c r="G268" s="44"/>
    </row>
    <row r="269" customFormat="false" ht="13.8" hidden="false" customHeight="false" outlineLevel="0" collapsed="false">
      <c r="A269" s="28" t="s">
        <v>199</v>
      </c>
      <c r="B269" s="28" t="s">
        <v>274</v>
      </c>
      <c r="C269" s="44"/>
      <c r="D269" s="46" t="s">
        <v>850</v>
      </c>
      <c r="E269" s="46" t="s">
        <v>853</v>
      </c>
      <c r="F269" s="44"/>
      <c r="G269" s="44"/>
    </row>
    <row r="270" customFormat="false" ht="13.8" hidden="false" customHeight="false" outlineLevel="0" collapsed="false">
      <c r="A270" s="28" t="s">
        <v>199</v>
      </c>
      <c r="B270" s="28" t="s">
        <v>274</v>
      </c>
      <c r="C270" s="44"/>
      <c r="D270" s="46" t="s">
        <v>846</v>
      </c>
      <c r="E270" s="46" t="s">
        <v>854</v>
      </c>
      <c r="F270" s="44"/>
      <c r="G270" s="44"/>
    </row>
    <row r="271" customFormat="false" ht="13.8" hidden="false" customHeight="false" outlineLevel="0" collapsed="false">
      <c r="A271" s="28" t="s">
        <v>199</v>
      </c>
      <c r="B271" s="28" t="s">
        <v>274</v>
      </c>
      <c r="C271" s="44"/>
      <c r="D271" s="46" t="s">
        <v>850</v>
      </c>
      <c r="E271" s="46" t="s">
        <v>855</v>
      </c>
      <c r="F271" s="44"/>
      <c r="G271" s="44"/>
    </row>
    <row r="272" customFormat="false" ht="13.8" hidden="false" customHeight="false" outlineLevel="0" collapsed="false">
      <c r="A272" s="28" t="s">
        <v>223</v>
      </c>
      <c r="B272" s="28" t="s">
        <v>191</v>
      </c>
      <c r="C272" s="44"/>
      <c r="D272" s="46" t="s">
        <v>856</v>
      </c>
      <c r="E272" s="46" t="s">
        <v>857</v>
      </c>
      <c r="F272" s="44"/>
      <c r="G272" s="44"/>
    </row>
    <row r="273" customFormat="false" ht="13.8" hidden="false" customHeight="false" outlineLevel="0" collapsed="false">
      <c r="A273" s="28" t="s">
        <v>221</v>
      </c>
      <c r="B273" s="28" t="s">
        <v>154</v>
      </c>
      <c r="C273" s="44"/>
      <c r="D273" s="46" t="s">
        <v>858</v>
      </c>
      <c r="E273" s="46" t="s">
        <v>859</v>
      </c>
      <c r="F273" s="44"/>
      <c r="G273" s="44"/>
    </row>
    <row r="274" customFormat="false" ht="13.8" hidden="false" customHeight="false" outlineLevel="0" collapsed="false">
      <c r="A274" s="28" t="s">
        <v>186</v>
      </c>
      <c r="B274" s="28" t="s">
        <v>149</v>
      </c>
      <c r="C274" s="44"/>
      <c r="D274" s="46" t="s">
        <v>860</v>
      </c>
      <c r="E274" s="46" t="s">
        <v>861</v>
      </c>
      <c r="F274" s="44"/>
      <c r="G274" s="44"/>
    </row>
    <row r="275" customFormat="false" ht="13.8" hidden="false" customHeight="false" outlineLevel="0" collapsed="false">
      <c r="A275" s="28" t="s">
        <v>199</v>
      </c>
      <c r="B275" s="28" t="s">
        <v>274</v>
      </c>
      <c r="C275" s="44"/>
      <c r="D275" s="46" t="s">
        <v>846</v>
      </c>
      <c r="E275" s="46" t="s">
        <v>862</v>
      </c>
      <c r="F275" s="44"/>
      <c r="G275" s="44"/>
    </row>
    <row r="276" customFormat="false" ht="13.8" hidden="false" customHeight="false" outlineLevel="0" collapsed="false">
      <c r="A276" s="28" t="s">
        <v>199</v>
      </c>
      <c r="B276" s="28" t="s">
        <v>274</v>
      </c>
      <c r="C276" s="44"/>
      <c r="D276" s="46" t="s">
        <v>850</v>
      </c>
      <c r="E276" s="46" t="s">
        <v>863</v>
      </c>
      <c r="F276" s="44"/>
      <c r="G276" s="44"/>
    </row>
    <row r="277" customFormat="false" ht="13.8" hidden="false" customHeight="false" outlineLevel="0" collapsed="false">
      <c r="A277" s="28" t="s">
        <v>228</v>
      </c>
      <c r="B277" s="28" t="s">
        <v>170</v>
      </c>
      <c r="C277" s="44"/>
      <c r="D277" s="46" t="s">
        <v>864</v>
      </c>
      <c r="E277" s="46" t="s">
        <v>865</v>
      </c>
      <c r="F277" s="44"/>
      <c r="G277" s="44"/>
    </row>
    <row r="278" customFormat="false" ht="13.8" hidden="false" customHeight="false" outlineLevel="0" collapsed="false">
      <c r="A278" s="28" t="s">
        <v>191</v>
      </c>
      <c r="B278" s="28" t="s">
        <v>164</v>
      </c>
      <c r="C278" s="44"/>
      <c r="D278" s="46" t="s">
        <v>866</v>
      </c>
      <c r="E278" s="46" t="s">
        <v>867</v>
      </c>
      <c r="F278" s="44"/>
      <c r="G278" s="44"/>
    </row>
    <row r="279" customFormat="false" ht="13.8" hidden="false" customHeight="false" outlineLevel="0" collapsed="false">
      <c r="A279" s="28" t="s">
        <v>248</v>
      </c>
      <c r="B279" s="28" t="s">
        <v>179</v>
      </c>
      <c r="C279" s="44"/>
      <c r="D279" s="46" t="s">
        <v>868</v>
      </c>
      <c r="E279" s="46" t="s">
        <v>869</v>
      </c>
      <c r="F279" s="44"/>
      <c r="G279" s="44"/>
    </row>
    <row r="280" customFormat="false" ht="13.8" hidden="false" customHeight="false" outlineLevel="0" collapsed="false">
      <c r="A280" s="28" t="s">
        <v>194</v>
      </c>
      <c r="B280" s="28" t="s">
        <v>173</v>
      </c>
      <c r="C280" s="44"/>
      <c r="D280" s="46" t="s">
        <v>870</v>
      </c>
      <c r="E280" s="46" t="s">
        <v>871</v>
      </c>
      <c r="F280" s="44"/>
      <c r="G280" s="44"/>
    </row>
    <row r="281" customFormat="false" ht="13.8" hidden="false" customHeight="false" outlineLevel="0" collapsed="false">
      <c r="A281" s="28" t="s">
        <v>251</v>
      </c>
      <c r="B281" s="28" t="s">
        <v>201</v>
      </c>
      <c r="C281" s="44"/>
      <c r="D281" s="46"/>
      <c r="E281" s="46" t="s">
        <v>872</v>
      </c>
      <c r="F281" s="44"/>
      <c r="G281" s="44"/>
    </row>
    <row r="282" customFormat="false" ht="13.8" hidden="false" customHeight="false" outlineLevel="0" collapsed="false">
      <c r="A282" s="28" t="s">
        <v>251</v>
      </c>
      <c r="B282" s="28" t="s">
        <v>209</v>
      </c>
      <c r="C282" s="44"/>
      <c r="D282" s="46"/>
      <c r="E282" s="46" t="s">
        <v>873</v>
      </c>
      <c r="F282" s="44"/>
      <c r="G282" s="44"/>
    </row>
    <row r="283" customFormat="false" ht="13.8" hidden="false" customHeight="false" outlineLevel="0" collapsed="false">
      <c r="A283" s="28" t="s">
        <v>251</v>
      </c>
      <c r="B283" s="28" t="s">
        <v>212</v>
      </c>
      <c r="C283" s="44"/>
      <c r="D283" s="46"/>
      <c r="E283" s="46" t="s">
        <v>874</v>
      </c>
      <c r="F283" s="44"/>
      <c r="G283" s="44"/>
    </row>
    <row r="284" customFormat="false" ht="13.8" hidden="false" customHeight="false" outlineLevel="0" collapsed="false">
      <c r="A284" s="28" t="s">
        <v>251</v>
      </c>
      <c r="B284" s="28" t="s">
        <v>214</v>
      </c>
      <c r="C284" s="44"/>
      <c r="D284" s="46"/>
      <c r="E284" s="46" t="s">
        <v>875</v>
      </c>
      <c r="F284" s="44"/>
      <c r="G284" s="44"/>
    </row>
    <row r="285" customFormat="false" ht="13.8" hidden="false" customHeight="false" outlineLevel="0" collapsed="false">
      <c r="A285" s="28" t="s">
        <v>251</v>
      </c>
      <c r="B285" s="28" t="s">
        <v>248</v>
      </c>
      <c r="C285" s="44"/>
      <c r="D285" s="46"/>
      <c r="E285" s="46" t="s">
        <v>876</v>
      </c>
      <c r="F285" s="44"/>
      <c r="G285" s="44"/>
    </row>
    <row r="286" customFormat="false" ht="13.8" hidden="false" customHeight="false" outlineLevel="0" collapsed="false">
      <c r="A286" s="28" t="s">
        <v>193</v>
      </c>
      <c r="B286" s="28" t="s">
        <v>223</v>
      </c>
      <c r="C286" s="44"/>
      <c r="D286" s="46"/>
      <c r="E286" s="46" t="s">
        <v>877</v>
      </c>
      <c r="F286" s="44"/>
      <c r="G286" s="44"/>
    </row>
    <row r="287" customFormat="false" ht="13.8" hidden="false" customHeight="false" outlineLevel="0" collapsed="false">
      <c r="A287" s="28" t="s">
        <v>193</v>
      </c>
      <c r="B287" s="28" t="s">
        <v>221</v>
      </c>
      <c r="C287" s="44"/>
      <c r="D287" s="46"/>
      <c r="E287" s="46" t="s">
        <v>878</v>
      </c>
      <c r="F287" s="44"/>
      <c r="G287" s="44"/>
    </row>
    <row r="288" customFormat="false" ht="13.8" hidden="false" customHeight="false" outlineLevel="0" collapsed="false">
      <c r="A288" s="28" t="s">
        <v>193</v>
      </c>
      <c r="B288" s="28" t="s">
        <v>186</v>
      </c>
      <c r="C288" s="44"/>
      <c r="D288" s="46"/>
      <c r="E288" s="46" t="s">
        <v>879</v>
      </c>
      <c r="F288" s="44"/>
      <c r="G288" s="44"/>
    </row>
    <row r="289" customFormat="false" ht="13.8" hidden="false" customHeight="false" outlineLevel="0" collapsed="false">
      <c r="A289" s="28" t="s">
        <v>193</v>
      </c>
      <c r="B289" s="28" t="s">
        <v>189</v>
      </c>
      <c r="C289" s="44"/>
      <c r="D289" s="46"/>
      <c r="E289" s="46" t="s">
        <v>880</v>
      </c>
      <c r="F289" s="44"/>
      <c r="G289" s="44"/>
    </row>
    <row r="290" customFormat="false" ht="13.8" hidden="false" customHeight="false" outlineLevel="0" collapsed="false">
      <c r="A290" s="28" t="s">
        <v>193</v>
      </c>
      <c r="B290" s="28" t="s">
        <v>228</v>
      </c>
      <c r="C290" s="44"/>
      <c r="D290" s="46"/>
      <c r="E290" s="46" t="s">
        <v>881</v>
      </c>
      <c r="F290" s="44"/>
      <c r="G290" s="44"/>
    </row>
    <row r="291" customFormat="false" ht="13.8" hidden="false" customHeight="false" outlineLevel="0" collapsed="false">
      <c r="A291" s="28" t="s">
        <v>193</v>
      </c>
      <c r="B291" s="28" t="s">
        <v>194</v>
      </c>
      <c r="C291" s="44"/>
      <c r="D291" s="46"/>
      <c r="E291" s="46" t="s">
        <v>882</v>
      </c>
      <c r="F291" s="44"/>
      <c r="G291" s="44"/>
    </row>
    <row r="292" customFormat="false" ht="13.8" hidden="false" customHeight="false" outlineLevel="0" collapsed="false">
      <c r="A292" s="28" t="s">
        <v>193</v>
      </c>
      <c r="B292" s="28" t="s">
        <v>184</v>
      </c>
      <c r="C292" s="44"/>
      <c r="D292" s="46"/>
      <c r="E292" s="46" t="s">
        <v>883</v>
      </c>
      <c r="F292" s="44"/>
      <c r="G292" s="44"/>
    </row>
    <row r="293" customFormat="false" ht="13.8" hidden="false" customHeight="false" outlineLevel="0" collapsed="false">
      <c r="A293" s="28" t="s">
        <v>193</v>
      </c>
      <c r="B293" s="28" t="s">
        <v>182</v>
      </c>
      <c r="C293" s="44"/>
      <c r="D293" s="46"/>
      <c r="E293" s="46" t="s">
        <v>884</v>
      </c>
      <c r="F293" s="44"/>
      <c r="G293" s="44"/>
    </row>
    <row r="294" customFormat="false" ht="13.8" hidden="false" customHeight="false" outlineLevel="0" collapsed="false">
      <c r="A294" s="28" t="s">
        <v>193</v>
      </c>
      <c r="B294" s="28" t="s">
        <v>220</v>
      </c>
      <c r="C294" s="44"/>
      <c r="D294" s="46"/>
      <c r="E294" s="46" t="s">
        <v>885</v>
      </c>
      <c r="F294" s="44"/>
      <c r="G294" s="44"/>
    </row>
    <row r="295" customFormat="false" ht="13.8" hidden="false" customHeight="false" outlineLevel="0" collapsed="false">
      <c r="A295" s="28" t="s">
        <v>186</v>
      </c>
      <c r="B295" s="28" t="s">
        <v>269</v>
      </c>
      <c r="C295" s="44"/>
      <c r="D295" s="46" t="s">
        <v>886</v>
      </c>
      <c r="E295" s="46" t="s">
        <v>887</v>
      </c>
      <c r="F295" s="44"/>
      <c r="G295" s="44"/>
    </row>
    <row r="296" customFormat="false" ht="13.8" hidden="false" customHeight="false" outlineLevel="0" collapsed="false">
      <c r="A296" s="28" t="s">
        <v>189</v>
      </c>
      <c r="B296" s="28" t="s">
        <v>269</v>
      </c>
      <c r="C296" s="44"/>
      <c r="D296" s="46" t="s">
        <v>888</v>
      </c>
      <c r="E296" s="46" t="s">
        <v>889</v>
      </c>
      <c r="F296" s="44"/>
      <c r="G296" s="44"/>
    </row>
    <row r="297" customFormat="false" ht="13.8" hidden="false" customHeight="false" outlineLevel="0" collapsed="false">
      <c r="A297" s="28" t="s">
        <v>194</v>
      </c>
      <c r="B297" s="28" t="s">
        <v>269</v>
      </c>
      <c r="C297" s="44"/>
      <c r="D297" s="46" t="s">
        <v>890</v>
      </c>
      <c r="E297" s="46" t="s">
        <v>891</v>
      </c>
      <c r="F297" s="44"/>
      <c r="G297" s="44"/>
    </row>
    <row r="298" customFormat="false" ht="13.8" hidden="false" customHeight="false" outlineLevel="0" collapsed="false">
      <c r="A298" s="28" t="s">
        <v>184</v>
      </c>
      <c r="B298" s="28" t="s">
        <v>269</v>
      </c>
      <c r="C298" s="44"/>
      <c r="D298" s="46"/>
      <c r="E298" s="46" t="s">
        <v>892</v>
      </c>
      <c r="F298" s="44"/>
      <c r="G298" s="44"/>
    </row>
    <row r="299" customFormat="false" ht="13.8" hidden="false" customHeight="false" outlineLevel="0" collapsed="false">
      <c r="A299" s="28" t="s">
        <v>182</v>
      </c>
      <c r="B299" s="28" t="s">
        <v>269</v>
      </c>
      <c r="C299" s="44"/>
      <c r="D299" s="46"/>
      <c r="E299" s="46" t="s">
        <v>893</v>
      </c>
      <c r="F299" s="44"/>
      <c r="G299" s="44"/>
    </row>
    <row r="300" customFormat="false" ht="13.8" hidden="false" customHeight="false" outlineLevel="0" collapsed="false">
      <c r="A300" s="28" t="s">
        <v>228</v>
      </c>
      <c r="B300" s="28" t="s">
        <v>191</v>
      </c>
      <c r="C300" s="44"/>
      <c r="D300" s="46" t="s">
        <v>894</v>
      </c>
      <c r="E300" s="46" t="s">
        <v>895</v>
      </c>
      <c r="F300" s="44"/>
      <c r="G300" s="44"/>
    </row>
    <row r="301" customFormat="false" ht="13.8" hidden="false" customHeight="false" outlineLevel="0" collapsed="false">
      <c r="A301" s="28" t="s">
        <v>154</v>
      </c>
      <c r="B301" s="28" t="s">
        <v>269</v>
      </c>
      <c r="C301" s="44"/>
      <c r="D301" s="46" t="s">
        <v>896</v>
      </c>
      <c r="E301" s="46" t="s">
        <v>897</v>
      </c>
      <c r="F301" s="44"/>
      <c r="G301" s="44"/>
    </row>
    <row r="302" customFormat="false" ht="13.8" hidden="false" customHeight="false" outlineLevel="0" collapsed="false">
      <c r="A302" s="28" t="s">
        <v>191</v>
      </c>
      <c r="B302" s="28" t="s">
        <v>269</v>
      </c>
      <c r="C302" s="44"/>
      <c r="D302" s="46" t="s">
        <v>898</v>
      </c>
      <c r="E302" s="46" t="s">
        <v>899</v>
      </c>
      <c r="F302" s="44"/>
      <c r="G302" s="44"/>
    </row>
    <row r="303" customFormat="false" ht="13.8" hidden="false" customHeight="false" outlineLevel="0" collapsed="false">
      <c r="A303" s="28" t="s">
        <v>186</v>
      </c>
      <c r="B303" s="28" t="s">
        <v>146</v>
      </c>
      <c r="C303" s="44"/>
      <c r="D303" s="46" t="s">
        <v>900</v>
      </c>
      <c r="E303" s="46" t="s">
        <v>901</v>
      </c>
      <c r="F303" s="44"/>
      <c r="G303" s="44"/>
    </row>
    <row r="304" customFormat="false" ht="13.8" hidden="false" customHeight="false" outlineLevel="0" collapsed="false">
      <c r="A304" s="28" t="s">
        <v>194</v>
      </c>
      <c r="B304" s="28" t="s">
        <v>146</v>
      </c>
      <c r="C304" s="44"/>
      <c r="D304" s="46" t="s">
        <v>902</v>
      </c>
      <c r="E304" s="46" t="s">
        <v>903</v>
      </c>
      <c r="F304" s="44"/>
      <c r="G304" s="44"/>
    </row>
    <row r="305" customFormat="false" ht="13.8" hidden="false" customHeight="false" outlineLevel="0" collapsed="false">
      <c r="A305" s="28" t="s">
        <v>194</v>
      </c>
      <c r="B305" s="28" t="s">
        <v>146</v>
      </c>
      <c r="C305" s="44"/>
      <c r="D305" s="46" t="s">
        <v>902</v>
      </c>
      <c r="E305" s="46" t="s">
        <v>904</v>
      </c>
      <c r="F305" s="44"/>
      <c r="G305" s="44"/>
    </row>
    <row r="1048576" customFormat="false" ht="12.8" hidden="false" customHeight="false" outlineLevel="0" collapsed="false"/>
  </sheetData>
  <autoFilter ref="A1:G24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E65" activeCellId="0" sqref="E65"/>
    </sheetView>
  </sheetViews>
  <sheetFormatPr defaultColWidth="11.4453125" defaultRowHeight="13.8" zeroHeight="false" outlineLevelRow="0" outlineLevelCol="0"/>
  <cols>
    <col collapsed="false" customWidth="true" hidden="false" outlineLevel="0" max="1" min="1" style="48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9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0" t="s">
        <v>332</v>
      </c>
      <c r="B2" s="28" t="s">
        <v>328</v>
      </c>
      <c r="C2" s="44"/>
      <c r="D2" s="44" t="s">
        <v>905</v>
      </c>
      <c r="E2" s="44" t="s">
        <v>906</v>
      </c>
      <c r="F2" s="44"/>
      <c r="G2" s="44"/>
    </row>
    <row r="3" customFormat="false" ht="13.8" hidden="false" customHeight="false" outlineLevel="0" collapsed="false">
      <c r="A3" s="50" t="s">
        <v>332</v>
      </c>
      <c r="B3" s="28" t="s">
        <v>328</v>
      </c>
      <c r="C3" s="44"/>
      <c r="D3" s="46" t="s">
        <v>907</v>
      </c>
      <c r="E3" s="46" t="s">
        <v>908</v>
      </c>
      <c r="F3" s="44"/>
      <c r="G3" s="44"/>
    </row>
    <row r="4" customFormat="false" ht="13.8" hidden="false" customHeight="false" outlineLevel="0" collapsed="false">
      <c r="A4" s="50" t="s">
        <v>332</v>
      </c>
      <c r="B4" s="28" t="s">
        <v>330</v>
      </c>
      <c r="C4" s="44"/>
      <c r="D4" s="46" t="s">
        <v>907</v>
      </c>
      <c r="E4" s="46" t="s">
        <v>909</v>
      </c>
      <c r="F4" s="44"/>
      <c r="G4" s="44"/>
    </row>
    <row r="5" customFormat="false" ht="13.8" hidden="false" customHeight="false" outlineLevel="0" collapsed="false">
      <c r="A5" s="50" t="s">
        <v>334</v>
      </c>
      <c r="B5" s="28" t="s">
        <v>328</v>
      </c>
      <c r="C5" s="44"/>
      <c r="D5" s="46" t="s">
        <v>910</v>
      </c>
      <c r="E5" s="46" t="s">
        <v>911</v>
      </c>
      <c r="F5" s="44"/>
      <c r="G5" s="44"/>
    </row>
    <row r="6" customFormat="false" ht="13.8" hidden="false" customHeight="false" outlineLevel="0" collapsed="false">
      <c r="A6" s="50" t="s">
        <v>334</v>
      </c>
      <c r="B6" s="28" t="s">
        <v>328</v>
      </c>
      <c r="C6" s="44"/>
      <c r="D6" s="46" t="s">
        <v>912</v>
      </c>
      <c r="E6" s="46" t="s">
        <v>913</v>
      </c>
      <c r="F6" s="44"/>
      <c r="G6" s="44"/>
    </row>
    <row r="7" customFormat="false" ht="13.8" hidden="false" customHeight="false" outlineLevel="0" collapsed="false">
      <c r="A7" s="50" t="s">
        <v>336</v>
      </c>
      <c r="B7" s="28" t="s">
        <v>328</v>
      </c>
      <c r="C7" s="44"/>
      <c r="D7" s="46" t="s">
        <v>914</v>
      </c>
      <c r="E7" s="46" t="s">
        <v>915</v>
      </c>
      <c r="F7" s="44"/>
      <c r="G7" s="44"/>
    </row>
    <row r="8" customFormat="false" ht="13.8" hidden="false" customHeight="false" outlineLevel="0" collapsed="false">
      <c r="A8" s="50" t="s">
        <v>334</v>
      </c>
      <c r="B8" s="28" t="s">
        <v>328</v>
      </c>
      <c r="C8" s="44"/>
      <c r="D8" s="46" t="s">
        <v>916</v>
      </c>
      <c r="E8" s="46" t="s">
        <v>917</v>
      </c>
      <c r="F8" s="44"/>
      <c r="G8" s="44"/>
    </row>
    <row r="9" customFormat="false" ht="13.8" hidden="false" customHeight="false" outlineLevel="0" collapsed="false">
      <c r="A9" s="50" t="s">
        <v>334</v>
      </c>
      <c r="B9" s="28" t="s">
        <v>328</v>
      </c>
      <c r="C9" s="44"/>
      <c r="D9" s="46" t="s">
        <v>918</v>
      </c>
      <c r="E9" s="46" t="s">
        <v>919</v>
      </c>
      <c r="F9" s="44"/>
      <c r="G9" s="44"/>
    </row>
    <row r="10" customFormat="false" ht="13.8" hidden="false" customHeight="false" outlineLevel="0" collapsed="false">
      <c r="A10" s="50" t="s">
        <v>334</v>
      </c>
      <c r="B10" s="28" t="s">
        <v>330</v>
      </c>
      <c r="C10" s="44"/>
      <c r="D10" s="46" t="s">
        <v>920</v>
      </c>
      <c r="E10" s="46" t="s">
        <v>921</v>
      </c>
      <c r="F10" s="44"/>
      <c r="G10" s="44"/>
    </row>
    <row r="11" customFormat="false" ht="13.8" hidden="false" customHeight="false" outlineLevel="0" collapsed="false">
      <c r="A11" s="50" t="s">
        <v>334</v>
      </c>
      <c r="B11" s="28" t="s">
        <v>328</v>
      </c>
      <c r="C11" s="44"/>
      <c r="D11" s="46" t="s">
        <v>922</v>
      </c>
      <c r="E11" s="46" t="s">
        <v>923</v>
      </c>
      <c r="F11" s="44"/>
      <c r="G11" s="44"/>
    </row>
    <row r="12" customFormat="false" ht="13.8" hidden="false" customHeight="false" outlineLevel="0" collapsed="false">
      <c r="A12" s="50" t="s">
        <v>334</v>
      </c>
      <c r="B12" s="28" t="s">
        <v>328</v>
      </c>
      <c r="C12" s="44"/>
      <c r="D12" s="46" t="s">
        <v>924</v>
      </c>
      <c r="E12" s="46" t="s">
        <v>925</v>
      </c>
      <c r="F12" s="44"/>
      <c r="G12" s="44"/>
    </row>
    <row r="13" customFormat="false" ht="13.8" hidden="false" customHeight="false" outlineLevel="0" collapsed="false">
      <c r="A13" s="50" t="s">
        <v>334</v>
      </c>
      <c r="B13" s="28" t="s">
        <v>328</v>
      </c>
      <c r="C13" s="44"/>
      <c r="D13" s="46" t="s">
        <v>926</v>
      </c>
      <c r="E13" s="46" t="s">
        <v>927</v>
      </c>
      <c r="F13" s="44"/>
      <c r="G13" s="44"/>
    </row>
    <row r="14" customFormat="false" ht="13.8" hidden="false" customHeight="false" outlineLevel="0" collapsed="false">
      <c r="A14" s="50" t="s">
        <v>334</v>
      </c>
      <c r="B14" s="28" t="s">
        <v>328</v>
      </c>
      <c r="C14" s="44"/>
      <c r="D14" s="46" t="s">
        <v>928</v>
      </c>
      <c r="E14" s="46" t="s">
        <v>929</v>
      </c>
      <c r="F14" s="44"/>
      <c r="G14" s="44"/>
    </row>
    <row r="15" customFormat="false" ht="13.8" hidden="false" customHeight="false" outlineLevel="0" collapsed="false">
      <c r="A15" s="50" t="s">
        <v>334</v>
      </c>
      <c r="B15" s="28" t="s">
        <v>328</v>
      </c>
      <c r="C15" s="44"/>
      <c r="D15" s="46" t="s">
        <v>930</v>
      </c>
      <c r="E15" s="46" t="s">
        <v>931</v>
      </c>
      <c r="F15" s="44"/>
      <c r="G15" s="44"/>
    </row>
    <row r="16" customFormat="false" ht="13.8" hidden="false" customHeight="false" outlineLevel="0" collapsed="false">
      <c r="A16" s="50" t="s">
        <v>338</v>
      </c>
      <c r="B16" s="28" t="s">
        <v>328</v>
      </c>
      <c r="C16" s="44"/>
      <c r="D16" s="46" t="s">
        <v>932</v>
      </c>
      <c r="E16" s="46" t="s">
        <v>933</v>
      </c>
      <c r="F16" s="44"/>
      <c r="G16" s="44"/>
    </row>
    <row r="17" customFormat="false" ht="13.8" hidden="false" customHeight="false" outlineLevel="0" collapsed="false">
      <c r="A17" s="50" t="s">
        <v>338</v>
      </c>
      <c r="B17" s="28" t="s">
        <v>328</v>
      </c>
      <c r="C17" s="44"/>
      <c r="D17" s="46" t="s">
        <v>934</v>
      </c>
      <c r="E17" s="46" t="s">
        <v>935</v>
      </c>
      <c r="F17" s="44"/>
      <c r="G17" s="44"/>
    </row>
    <row r="18" customFormat="false" ht="13.8" hidden="false" customHeight="false" outlineLevel="0" collapsed="false">
      <c r="A18" s="50" t="s">
        <v>338</v>
      </c>
      <c r="B18" s="28" t="s">
        <v>328</v>
      </c>
      <c r="C18" s="44"/>
      <c r="D18" s="46" t="s">
        <v>936</v>
      </c>
      <c r="E18" s="46" t="s">
        <v>937</v>
      </c>
      <c r="F18" s="44"/>
      <c r="G18" s="44"/>
    </row>
    <row r="19" customFormat="false" ht="13.8" hidden="false" customHeight="false" outlineLevel="0" collapsed="false">
      <c r="A19" s="50" t="s">
        <v>338</v>
      </c>
      <c r="B19" s="28" t="s">
        <v>328</v>
      </c>
      <c r="C19" s="44"/>
      <c r="D19" s="46" t="s">
        <v>938</v>
      </c>
      <c r="E19" s="46" t="s">
        <v>939</v>
      </c>
      <c r="F19" s="44"/>
      <c r="G19" s="44"/>
    </row>
    <row r="20" customFormat="false" ht="13.8" hidden="false" customHeight="false" outlineLevel="0" collapsed="false">
      <c r="A20" s="50" t="s">
        <v>340</v>
      </c>
      <c r="B20" s="28" t="s">
        <v>328</v>
      </c>
      <c r="C20" s="44"/>
      <c r="D20" s="46" t="s">
        <v>940</v>
      </c>
      <c r="E20" s="46" t="s">
        <v>941</v>
      </c>
      <c r="F20" s="44"/>
      <c r="G20" s="44"/>
    </row>
    <row r="21" customFormat="false" ht="13.8" hidden="false" customHeight="false" outlineLevel="0" collapsed="false">
      <c r="A21" s="50" t="s">
        <v>328</v>
      </c>
      <c r="B21" s="28" t="s">
        <v>340</v>
      </c>
      <c r="C21" s="44"/>
      <c r="D21" s="46" t="s">
        <v>940</v>
      </c>
      <c r="E21" s="46" t="s">
        <v>942</v>
      </c>
      <c r="F21" s="44"/>
      <c r="G21" s="44"/>
    </row>
    <row r="22" customFormat="false" ht="13.8" hidden="false" customHeight="false" outlineLevel="0" collapsed="false">
      <c r="A22" s="50" t="s">
        <v>330</v>
      </c>
      <c r="B22" s="28" t="s">
        <v>342</v>
      </c>
      <c r="C22" s="44"/>
      <c r="D22" s="46" t="s">
        <v>943</v>
      </c>
      <c r="E22" s="46" t="s">
        <v>944</v>
      </c>
      <c r="F22" s="44"/>
      <c r="G22" s="44"/>
    </row>
    <row r="23" customFormat="false" ht="13.8" hidden="false" customHeight="false" outlineLevel="0" collapsed="false">
      <c r="A23" s="50" t="s">
        <v>334</v>
      </c>
      <c r="B23" s="28" t="s">
        <v>328</v>
      </c>
      <c r="C23" s="44"/>
      <c r="D23" s="46" t="s">
        <v>788</v>
      </c>
      <c r="E23" s="46" t="s">
        <v>945</v>
      </c>
      <c r="F23" s="44"/>
      <c r="G23" s="44"/>
    </row>
    <row r="24" customFormat="false" ht="13.8" hidden="false" customHeight="false" outlineLevel="0" collapsed="false">
      <c r="A24" s="50" t="s">
        <v>340</v>
      </c>
      <c r="B24" s="28" t="s">
        <v>328</v>
      </c>
      <c r="C24" s="44"/>
      <c r="D24" s="46" t="s">
        <v>946</v>
      </c>
      <c r="E24" s="51" t="s">
        <v>947</v>
      </c>
      <c r="F24" s="44"/>
      <c r="G24" s="44"/>
    </row>
    <row r="25" customFormat="false" ht="13.8" hidden="false" customHeight="false" outlineLevel="0" collapsed="false">
      <c r="A25" s="50" t="s">
        <v>328</v>
      </c>
      <c r="B25" s="28" t="s">
        <v>340</v>
      </c>
      <c r="C25" s="44"/>
      <c r="D25" s="46" t="s">
        <v>946</v>
      </c>
      <c r="E25" s="46" t="s">
        <v>948</v>
      </c>
      <c r="F25" s="44"/>
      <c r="G25" s="44"/>
    </row>
    <row r="26" customFormat="false" ht="13.8" hidden="false" customHeight="false" outlineLevel="0" collapsed="false">
      <c r="A26" s="50" t="s">
        <v>340</v>
      </c>
      <c r="B26" s="28" t="s">
        <v>328</v>
      </c>
      <c r="C26" s="44"/>
      <c r="D26" s="46" t="s">
        <v>949</v>
      </c>
      <c r="E26" s="46" t="s">
        <v>950</v>
      </c>
      <c r="F26" s="44"/>
      <c r="G26" s="44"/>
    </row>
    <row r="27" customFormat="false" ht="13.8" hidden="false" customHeight="false" outlineLevel="0" collapsed="false">
      <c r="A27" s="50" t="s">
        <v>328</v>
      </c>
      <c r="B27" s="28" t="s">
        <v>340</v>
      </c>
      <c r="C27" s="44"/>
      <c r="D27" s="46" t="s">
        <v>949</v>
      </c>
      <c r="E27" s="46" t="s">
        <v>951</v>
      </c>
      <c r="F27" s="44"/>
      <c r="G27" s="44"/>
    </row>
    <row r="28" customFormat="false" ht="13.8" hidden="false" customHeight="false" outlineLevel="0" collapsed="false">
      <c r="A28" s="50" t="s">
        <v>340</v>
      </c>
      <c r="B28" s="28" t="s">
        <v>328</v>
      </c>
      <c r="C28" s="44"/>
      <c r="D28" s="46" t="s">
        <v>952</v>
      </c>
      <c r="E28" s="46" t="s">
        <v>953</v>
      </c>
      <c r="F28" s="44"/>
      <c r="G28" s="44"/>
    </row>
    <row r="29" customFormat="false" ht="13.8" hidden="false" customHeight="false" outlineLevel="0" collapsed="false">
      <c r="A29" s="50" t="s">
        <v>328</v>
      </c>
      <c r="B29" s="28" t="s">
        <v>340</v>
      </c>
      <c r="C29" s="44"/>
      <c r="D29" s="46" t="s">
        <v>952</v>
      </c>
      <c r="E29" s="46" t="s">
        <v>954</v>
      </c>
      <c r="F29" s="44"/>
      <c r="G29" s="44"/>
    </row>
    <row r="30" customFormat="false" ht="13.8" hidden="false" customHeight="false" outlineLevel="0" collapsed="false">
      <c r="A30" s="50" t="s">
        <v>340</v>
      </c>
      <c r="B30" s="28" t="s">
        <v>328</v>
      </c>
      <c r="C30" s="44"/>
      <c r="D30" s="46" t="s">
        <v>955</v>
      </c>
      <c r="E30" s="46" t="s">
        <v>956</v>
      </c>
      <c r="F30" s="44"/>
      <c r="G30" s="44"/>
    </row>
    <row r="31" customFormat="false" ht="13.8" hidden="false" customHeight="false" outlineLevel="0" collapsed="false">
      <c r="A31" s="50" t="s">
        <v>328</v>
      </c>
      <c r="B31" s="28" t="s">
        <v>340</v>
      </c>
      <c r="C31" s="44"/>
      <c r="D31" s="46" t="s">
        <v>955</v>
      </c>
      <c r="E31" s="46" t="s">
        <v>957</v>
      </c>
      <c r="F31" s="44"/>
      <c r="G31" s="44"/>
    </row>
    <row r="32" customFormat="false" ht="13.8" hidden="false" customHeight="false" outlineLevel="0" collapsed="false">
      <c r="A32" s="50" t="s">
        <v>338</v>
      </c>
      <c r="B32" s="28" t="s">
        <v>328</v>
      </c>
      <c r="C32" s="44" t="s">
        <v>958</v>
      </c>
      <c r="D32" s="46" t="s">
        <v>959</v>
      </c>
      <c r="E32" s="46" t="s">
        <v>960</v>
      </c>
      <c r="F32" s="44"/>
      <c r="G32" s="44"/>
    </row>
    <row r="33" customFormat="false" ht="13.8" hidden="false" customHeight="false" outlineLevel="0" collapsed="false">
      <c r="A33" s="50" t="s">
        <v>338</v>
      </c>
      <c r="B33" s="28" t="s">
        <v>328</v>
      </c>
      <c r="C33" s="44" t="s">
        <v>126</v>
      </c>
      <c r="D33" s="46" t="s">
        <v>961</v>
      </c>
      <c r="E33" s="46" t="s">
        <v>962</v>
      </c>
      <c r="F33" s="44"/>
      <c r="G33" s="44"/>
    </row>
    <row r="34" customFormat="false" ht="13.8" hidden="false" customHeight="false" outlineLevel="0" collapsed="false">
      <c r="A34" s="50" t="s">
        <v>338</v>
      </c>
      <c r="B34" s="28" t="s">
        <v>328</v>
      </c>
      <c r="C34" s="44" t="s">
        <v>133</v>
      </c>
      <c r="D34" s="46" t="s">
        <v>963</v>
      </c>
      <c r="E34" s="46" t="s">
        <v>964</v>
      </c>
      <c r="F34" s="44"/>
      <c r="G34" s="44"/>
    </row>
    <row r="35" customFormat="false" ht="13.8" hidden="false" customHeight="false" outlineLevel="0" collapsed="false">
      <c r="A35" s="50" t="s">
        <v>338</v>
      </c>
      <c r="B35" s="28" t="s">
        <v>328</v>
      </c>
      <c r="C35" s="44" t="s">
        <v>119</v>
      </c>
      <c r="D35" s="46" t="s">
        <v>965</v>
      </c>
      <c r="E35" s="46" t="s">
        <v>966</v>
      </c>
      <c r="F35" s="44"/>
      <c r="G35" s="44"/>
    </row>
    <row r="36" customFormat="false" ht="13.8" hidden="false" customHeight="false" outlineLevel="0" collapsed="false">
      <c r="A36" s="50" t="s">
        <v>338</v>
      </c>
      <c r="B36" s="28" t="s">
        <v>328</v>
      </c>
      <c r="C36" s="44" t="s">
        <v>967</v>
      </c>
      <c r="D36" s="46" t="s">
        <v>968</v>
      </c>
      <c r="E36" s="46" t="s">
        <v>969</v>
      </c>
      <c r="F36" s="44"/>
      <c r="G36" s="44"/>
    </row>
    <row r="37" customFormat="false" ht="13.8" hidden="false" customHeight="false" outlineLevel="0" collapsed="false">
      <c r="A37" s="50" t="s">
        <v>342</v>
      </c>
      <c r="B37" s="28" t="s">
        <v>328</v>
      </c>
      <c r="C37" s="44"/>
      <c r="D37" s="46" t="s">
        <v>970</v>
      </c>
      <c r="E37" s="46" t="s">
        <v>971</v>
      </c>
      <c r="F37" s="44"/>
      <c r="G37" s="44"/>
    </row>
    <row r="38" customFormat="false" ht="13.8" hidden="false" customHeight="false" outlineLevel="0" collapsed="false">
      <c r="A38" s="50" t="s">
        <v>328</v>
      </c>
      <c r="B38" s="28" t="s">
        <v>344</v>
      </c>
      <c r="C38" s="44"/>
      <c r="D38" s="46" t="s">
        <v>345</v>
      </c>
      <c r="E38" s="46" t="s">
        <v>972</v>
      </c>
      <c r="F38" s="44"/>
      <c r="G38" s="44"/>
    </row>
    <row r="39" customFormat="false" ht="13.8" hidden="false" customHeight="false" outlineLevel="0" collapsed="false">
      <c r="A39" s="50" t="s">
        <v>346</v>
      </c>
      <c r="B39" s="28" t="s">
        <v>334</v>
      </c>
      <c r="C39" s="44"/>
      <c r="D39" s="46" t="s">
        <v>973</v>
      </c>
      <c r="E39" s="46" t="s">
        <v>974</v>
      </c>
      <c r="F39" s="44"/>
      <c r="G39" s="44"/>
    </row>
    <row r="40" customFormat="false" ht="13.8" hidden="false" customHeight="false" outlineLevel="0" collapsed="false">
      <c r="A40" s="50" t="s">
        <v>348</v>
      </c>
      <c r="B40" s="28" t="s">
        <v>338</v>
      </c>
      <c r="C40" s="44"/>
      <c r="D40" s="46" t="s">
        <v>858</v>
      </c>
      <c r="E40" s="46" t="s">
        <v>975</v>
      </c>
      <c r="F40" s="44"/>
      <c r="G40" s="44"/>
    </row>
    <row r="41" customFormat="false" ht="13.8" hidden="false" customHeight="false" outlineLevel="0" collapsed="false">
      <c r="A41" s="50" t="s">
        <v>328</v>
      </c>
      <c r="B41" s="28" t="s">
        <v>350</v>
      </c>
      <c r="C41" s="44" t="s">
        <v>976</v>
      </c>
      <c r="D41" s="46" t="s">
        <v>977</v>
      </c>
      <c r="E41" s="46" t="s">
        <v>978</v>
      </c>
      <c r="F41" s="44"/>
      <c r="G41" s="44"/>
    </row>
    <row r="42" customFormat="false" ht="13.8" hidden="false" customHeight="false" outlineLevel="0" collapsed="false">
      <c r="A42" s="50" t="s">
        <v>334</v>
      </c>
      <c r="B42" s="28" t="s">
        <v>328</v>
      </c>
      <c r="C42" s="44"/>
      <c r="D42" s="46" t="s">
        <v>979</v>
      </c>
      <c r="E42" s="46" t="s">
        <v>980</v>
      </c>
      <c r="F42" s="44"/>
      <c r="G42" s="44"/>
    </row>
    <row r="43" customFormat="false" ht="13.8" hidden="false" customHeight="false" outlineLevel="0" collapsed="false">
      <c r="A43" s="50" t="s">
        <v>334</v>
      </c>
      <c r="B43" s="28" t="s">
        <v>330</v>
      </c>
      <c r="C43" s="44"/>
      <c r="D43" s="46" t="s">
        <v>979</v>
      </c>
      <c r="E43" s="46" t="s">
        <v>981</v>
      </c>
      <c r="F43" s="44"/>
      <c r="G43" s="44"/>
    </row>
    <row r="44" customFormat="false" ht="13.8" hidden="false" customHeight="false" outlineLevel="0" collapsed="false">
      <c r="A44" s="50" t="s">
        <v>334</v>
      </c>
      <c r="B44" s="28" t="s">
        <v>328</v>
      </c>
      <c r="C44" s="44"/>
      <c r="D44" s="46" t="s">
        <v>979</v>
      </c>
      <c r="E44" s="46" t="s">
        <v>982</v>
      </c>
      <c r="F44" s="44"/>
      <c r="G44" s="44"/>
    </row>
    <row r="45" customFormat="false" ht="13.8" hidden="false" customHeight="false" outlineLevel="0" collapsed="false">
      <c r="A45" s="50" t="s">
        <v>328</v>
      </c>
      <c r="B45" s="28" t="s">
        <v>352</v>
      </c>
      <c r="C45" s="44"/>
      <c r="D45" s="46" t="s">
        <v>983</v>
      </c>
      <c r="E45" s="46" t="s">
        <v>984</v>
      </c>
      <c r="F45" s="44"/>
      <c r="G45" s="44"/>
    </row>
    <row r="46" customFormat="false" ht="13.8" hidden="false" customHeight="false" outlineLevel="0" collapsed="false">
      <c r="A46" s="50" t="s">
        <v>352</v>
      </c>
      <c r="B46" s="28" t="s">
        <v>330</v>
      </c>
      <c r="C46" s="44"/>
      <c r="D46" s="46" t="s">
        <v>985</v>
      </c>
      <c r="E46" s="46" t="s">
        <v>986</v>
      </c>
      <c r="F46" s="44"/>
      <c r="G46" s="44"/>
    </row>
    <row r="47" customFormat="false" ht="13.8" hidden="false" customHeight="false" outlineLevel="0" collapsed="false">
      <c r="A47" s="50" t="s">
        <v>340</v>
      </c>
      <c r="B47" s="28" t="s">
        <v>328</v>
      </c>
      <c r="C47" s="44"/>
      <c r="D47" s="46" t="s">
        <v>987</v>
      </c>
      <c r="E47" s="46" t="s">
        <v>988</v>
      </c>
      <c r="F47" s="44"/>
      <c r="G47" s="44"/>
    </row>
    <row r="48" customFormat="false" ht="13.8" hidden="false" customHeight="false" outlineLevel="0" collapsed="false">
      <c r="A48" s="50" t="s">
        <v>328</v>
      </c>
      <c r="B48" s="28" t="s">
        <v>340</v>
      </c>
      <c r="C48" s="44"/>
      <c r="D48" s="46" t="s">
        <v>987</v>
      </c>
      <c r="E48" s="46" t="s">
        <v>989</v>
      </c>
      <c r="F48" s="44"/>
      <c r="G48" s="44"/>
    </row>
    <row r="49" customFormat="false" ht="13.8" hidden="false" customHeight="false" outlineLevel="0" collapsed="false">
      <c r="A49" s="50" t="s">
        <v>336</v>
      </c>
      <c r="B49" s="28" t="s">
        <v>328</v>
      </c>
      <c r="C49" s="44"/>
      <c r="D49" s="46" t="s">
        <v>990</v>
      </c>
      <c r="E49" s="46" t="s">
        <v>991</v>
      </c>
      <c r="F49" s="44"/>
      <c r="G49" s="44"/>
    </row>
    <row r="50" customFormat="false" ht="13.8" hidden="false" customHeight="false" outlineLevel="0" collapsed="false">
      <c r="A50" s="50" t="s">
        <v>340</v>
      </c>
      <c r="B50" s="28" t="s">
        <v>338</v>
      </c>
      <c r="C50" s="44"/>
      <c r="D50" s="46" t="s">
        <v>992</v>
      </c>
      <c r="E50" s="52" t="s">
        <v>993</v>
      </c>
      <c r="F50" s="44"/>
      <c r="G50" s="44"/>
    </row>
    <row r="51" customFormat="false" ht="13.8" hidden="false" customHeight="false" outlineLevel="0" collapsed="false">
      <c r="A51" s="50" t="s">
        <v>328</v>
      </c>
      <c r="B51" s="28" t="s">
        <v>340</v>
      </c>
      <c r="C51" s="44"/>
      <c r="D51" s="46" t="s">
        <v>992</v>
      </c>
      <c r="E51" s="52" t="s">
        <v>994</v>
      </c>
      <c r="F51" s="44"/>
      <c r="G51" s="44"/>
    </row>
    <row r="52" customFormat="false" ht="13.8" hidden="false" customHeight="false" outlineLevel="0" collapsed="false">
      <c r="A52" s="50" t="s">
        <v>354</v>
      </c>
      <c r="B52" s="28" t="s">
        <v>334</v>
      </c>
      <c r="C52" s="44"/>
      <c r="D52" s="46" t="s">
        <v>355</v>
      </c>
      <c r="E52" s="52" t="s">
        <v>995</v>
      </c>
      <c r="F52" s="44"/>
      <c r="G52" s="44"/>
    </row>
    <row r="53" customFormat="false" ht="13.8" hidden="false" customHeight="false" outlineLevel="0" collapsed="false">
      <c r="A53" s="50" t="s">
        <v>328</v>
      </c>
      <c r="B53" s="28" t="s">
        <v>354</v>
      </c>
      <c r="C53" s="44"/>
      <c r="D53" s="46" t="s">
        <v>355</v>
      </c>
      <c r="E53" s="52" t="s">
        <v>996</v>
      </c>
      <c r="F53" s="44"/>
      <c r="G53" s="44"/>
    </row>
    <row r="54" customFormat="false" ht="13.8" hidden="false" customHeight="false" outlineLevel="0" collapsed="false">
      <c r="A54" s="50" t="s">
        <v>334</v>
      </c>
      <c r="B54" s="28" t="s">
        <v>328</v>
      </c>
      <c r="C54" s="44"/>
      <c r="D54" s="46" t="s">
        <v>997</v>
      </c>
      <c r="E54" s="52" t="s">
        <v>998</v>
      </c>
      <c r="F54" s="44"/>
      <c r="G54" s="44"/>
    </row>
    <row r="55" customFormat="false" ht="13.8" hidden="false" customHeight="false" outlineLevel="0" collapsed="false">
      <c r="A55" s="50" t="s">
        <v>330</v>
      </c>
      <c r="B55" s="28" t="s">
        <v>338</v>
      </c>
      <c r="C55" s="44"/>
      <c r="D55" s="46" t="s">
        <v>499</v>
      </c>
      <c r="E55" s="52" t="s">
        <v>999</v>
      </c>
      <c r="F55" s="44"/>
      <c r="G55" s="44"/>
    </row>
    <row r="56" customFormat="false" ht="13.8" hidden="false" customHeight="false" outlineLevel="0" collapsed="false">
      <c r="A56" s="50" t="s">
        <v>358</v>
      </c>
      <c r="B56" s="28" t="s">
        <v>328</v>
      </c>
      <c r="C56" s="44" t="s">
        <v>1000</v>
      </c>
      <c r="D56" s="46" t="s">
        <v>1001</v>
      </c>
      <c r="E56" s="52" t="s">
        <v>1002</v>
      </c>
      <c r="F56" s="44"/>
      <c r="G56" s="44"/>
    </row>
    <row r="57" customFormat="false" ht="13.8" hidden="false" customHeight="false" outlineLevel="0" collapsed="false">
      <c r="A57" s="50" t="s">
        <v>328</v>
      </c>
      <c r="B57" s="28" t="s">
        <v>352</v>
      </c>
      <c r="C57" s="44"/>
      <c r="D57" s="46" t="s">
        <v>1003</v>
      </c>
      <c r="E57" s="52" t="s">
        <v>1004</v>
      </c>
      <c r="F57" s="44"/>
      <c r="G57" s="44"/>
    </row>
    <row r="58" customFormat="false" ht="13.8" hidden="false" customHeight="false" outlineLevel="0" collapsed="false">
      <c r="A58" s="50" t="s">
        <v>352</v>
      </c>
      <c r="B58" s="28" t="s">
        <v>330</v>
      </c>
      <c r="C58" s="44"/>
      <c r="D58" s="46" t="s">
        <v>1003</v>
      </c>
      <c r="E58" s="52" t="s">
        <v>1005</v>
      </c>
      <c r="F58" s="44"/>
      <c r="G58" s="44"/>
    </row>
    <row r="59" customFormat="false" ht="13.8" hidden="false" customHeight="false" outlineLevel="0" collapsed="false">
      <c r="A59" s="50" t="s">
        <v>328</v>
      </c>
      <c r="B59" s="28" t="s">
        <v>330</v>
      </c>
      <c r="C59" s="44"/>
      <c r="D59" s="46" t="s">
        <v>147</v>
      </c>
      <c r="E59" s="52" t="s">
        <v>1006</v>
      </c>
      <c r="F59" s="44"/>
      <c r="G59" s="44"/>
    </row>
    <row r="60" customFormat="false" ht="13.8" hidden="false" customHeight="false" outlineLevel="0" collapsed="false">
      <c r="A60" s="50" t="s">
        <v>330</v>
      </c>
      <c r="B60" s="28" t="s">
        <v>361</v>
      </c>
      <c r="C60" s="44"/>
      <c r="D60" s="46" t="s">
        <v>362</v>
      </c>
      <c r="E60" s="52" t="s">
        <v>1007</v>
      </c>
      <c r="F60" s="44"/>
      <c r="G60" s="44"/>
    </row>
    <row r="61" customFormat="false" ht="13.8" hidden="false" customHeight="false" outlineLevel="0" collapsed="false">
      <c r="A61" s="50" t="s">
        <v>340</v>
      </c>
      <c r="B61" s="28" t="s">
        <v>334</v>
      </c>
      <c r="C61" s="44"/>
      <c r="D61" s="46" t="s">
        <v>1008</v>
      </c>
      <c r="E61" s="46" t="s">
        <v>1009</v>
      </c>
      <c r="F61" s="44"/>
      <c r="G61" s="44"/>
    </row>
    <row r="62" customFormat="false" ht="13.8" hidden="false" customHeight="false" outlineLevel="0" collapsed="false">
      <c r="A62" s="50" t="s">
        <v>340</v>
      </c>
      <c r="B62" s="28" t="s">
        <v>334</v>
      </c>
      <c r="C62" s="44"/>
      <c r="D62" s="46" t="s">
        <v>1010</v>
      </c>
      <c r="E62" s="46" t="s">
        <v>1011</v>
      </c>
      <c r="F62" s="44"/>
      <c r="G62" s="44"/>
    </row>
    <row r="63" customFormat="false" ht="13.8" hidden="false" customHeight="false" outlineLevel="0" collapsed="false">
      <c r="A63" s="50" t="s">
        <v>328</v>
      </c>
      <c r="B63" s="28" t="s">
        <v>340</v>
      </c>
      <c r="C63" s="44"/>
      <c r="D63" s="46" t="s">
        <v>1010</v>
      </c>
      <c r="E63" s="46" t="s">
        <v>1012</v>
      </c>
      <c r="F63" s="44"/>
      <c r="G63" s="44"/>
    </row>
    <row r="64" customFormat="false" ht="13.8" hidden="false" customHeight="false" outlineLevel="0" collapsed="false">
      <c r="A64" s="50" t="s">
        <v>340</v>
      </c>
      <c r="B64" s="28" t="s">
        <v>330</v>
      </c>
      <c r="C64" s="44"/>
      <c r="D64" s="46" t="s">
        <v>1010</v>
      </c>
      <c r="E64" s="46" t="s">
        <v>1013</v>
      </c>
      <c r="F64" s="44"/>
      <c r="G64" s="44"/>
    </row>
    <row r="65" customFormat="false" ht="13.8" hidden="false" customHeight="false" outlineLevel="0" collapsed="false">
      <c r="A65" s="50" t="s">
        <v>328</v>
      </c>
      <c r="B65" s="28" t="s">
        <v>340</v>
      </c>
      <c r="C65" s="44"/>
      <c r="D65" s="46" t="s">
        <v>1010</v>
      </c>
      <c r="E65" s="46" t="s">
        <v>1014</v>
      </c>
      <c r="F65" s="44"/>
      <c r="G65" s="44"/>
    </row>
    <row r="66" customFormat="false" ht="13.8" hidden="false" customHeight="false" outlineLevel="0" collapsed="false">
      <c r="A66" s="50" t="s">
        <v>330</v>
      </c>
      <c r="B66" s="28" t="s">
        <v>334</v>
      </c>
      <c r="C66" s="44"/>
      <c r="D66" s="46" t="s">
        <v>1015</v>
      </c>
      <c r="E66" s="46" t="s">
        <v>1016</v>
      </c>
      <c r="F66" s="44"/>
      <c r="G66" s="44"/>
    </row>
    <row r="67" customFormat="false" ht="13.8" hidden="false" customHeight="false" outlineLevel="0" collapsed="false">
      <c r="A67" s="50" t="s">
        <v>338</v>
      </c>
      <c r="B67" s="28" t="s">
        <v>363</v>
      </c>
      <c r="C67" s="44"/>
      <c r="D67" s="46" t="s">
        <v>1017</v>
      </c>
      <c r="E67" s="46" t="s">
        <v>1018</v>
      </c>
      <c r="F67" s="44"/>
      <c r="G67" s="44"/>
    </row>
    <row r="68" customFormat="false" ht="13.8" hidden="false" customHeight="false" outlineLevel="0" collapsed="false">
      <c r="A68" s="50" t="s">
        <v>334</v>
      </c>
      <c r="B68" s="28" t="s">
        <v>365</v>
      </c>
      <c r="C68" s="44"/>
      <c r="D68" s="46" t="s">
        <v>1019</v>
      </c>
      <c r="E68" s="46" t="s">
        <v>1020</v>
      </c>
      <c r="F68" s="44"/>
      <c r="G68" s="44"/>
    </row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27" activeCellId="0" sqref="E27"/>
    </sheetView>
  </sheetViews>
  <sheetFormatPr defaultColWidth="11.4453125" defaultRowHeight="13.8" zeroHeight="false" outlineLevelRow="0" outlineLevelCol="0"/>
  <cols>
    <col collapsed="false" customWidth="true" hidden="false" outlineLevel="0" max="1" min="1" style="48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9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50" t="s">
        <v>309</v>
      </c>
      <c r="B2" s="28" t="s">
        <v>283</v>
      </c>
      <c r="C2" s="44"/>
      <c r="D2" s="44" t="s">
        <v>905</v>
      </c>
      <c r="E2" s="44" t="s">
        <v>906</v>
      </c>
      <c r="F2" s="44"/>
      <c r="G2" s="44"/>
    </row>
    <row r="3" customFormat="false" ht="13.8" hidden="false" customHeight="false" outlineLevel="0" collapsed="false">
      <c r="A3" s="50" t="s">
        <v>309</v>
      </c>
      <c r="B3" s="28" t="s">
        <v>283</v>
      </c>
      <c r="C3" s="44"/>
      <c r="D3" s="46" t="s">
        <v>907</v>
      </c>
      <c r="E3" s="46" t="s">
        <v>908</v>
      </c>
      <c r="F3" s="44"/>
      <c r="G3" s="44"/>
    </row>
    <row r="4" customFormat="false" ht="13.8" hidden="false" customHeight="false" outlineLevel="0" collapsed="false">
      <c r="A4" s="50" t="s">
        <v>287</v>
      </c>
      <c r="B4" s="28" t="s">
        <v>223</v>
      </c>
      <c r="C4" s="44"/>
      <c r="D4" s="46" t="s">
        <v>910</v>
      </c>
      <c r="E4" s="46" t="s">
        <v>911</v>
      </c>
      <c r="F4" s="44"/>
      <c r="G4" s="44"/>
    </row>
    <row r="5" customFormat="false" ht="13.8" hidden="false" customHeight="false" outlineLevel="0" collapsed="false">
      <c r="A5" s="50" t="s">
        <v>287</v>
      </c>
      <c r="B5" s="28" t="s">
        <v>223</v>
      </c>
      <c r="C5" s="44"/>
      <c r="D5" s="46" t="s">
        <v>1021</v>
      </c>
      <c r="E5" s="46" t="s">
        <v>913</v>
      </c>
      <c r="F5" s="44"/>
      <c r="G5" s="44"/>
    </row>
    <row r="6" customFormat="false" ht="13.8" hidden="false" customHeight="false" outlineLevel="0" collapsed="false">
      <c r="A6" s="50" t="s">
        <v>287</v>
      </c>
      <c r="B6" s="28" t="s">
        <v>220</v>
      </c>
      <c r="C6" s="44"/>
      <c r="D6" s="46" t="s">
        <v>914</v>
      </c>
      <c r="E6" s="46" t="s">
        <v>915</v>
      </c>
      <c r="F6" s="44"/>
      <c r="G6" s="44"/>
    </row>
    <row r="7" customFormat="false" ht="13.8" hidden="false" customHeight="false" outlineLevel="0" collapsed="false">
      <c r="A7" s="50" t="s">
        <v>1022</v>
      </c>
      <c r="B7" s="28" t="s">
        <v>223</v>
      </c>
      <c r="C7" s="44"/>
      <c r="D7" s="46" t="s">
        <v>916</v>
      </c>
      <c r="E7" s="46" t="s">
        <v>917</v>
      </c>
      <c r="F7" s="44"/>
      <c r="G7" s="44"/>
    </row>
    <row r="8" customFormat="false" ht="13.8" hidden="false" customHeight="false" outlineLevel="0" collapsed="false">
      <c r="A8" s="50" t="s">
        <v>1022</v>
      </c>
      <c r="B8" s="28" t="s">
        <v>223</v>
      </c>
      <c r="C8" s="44"/>
      <c r="D8" s="46" t="s">
        <v>918</v>
      </c>
      <c r="E8" s="46" t="s">
        <v>919</v>
      </c>
      <c r="F8" s="44"/>
      <c r="G8" s="44"/>
    </row>
    <row r="9" customFormat="false" ht="13.8" hidden="false" customHeight="false" outlineLevel="0" collapsed="false">
      <c r="A9" s="50" t="s">
        <v>1023</v>
      </c>
      <c r="B9" s="28" t="s">
        <v>223</v>
      </c>
      <c r="C9" s="44"/>
      <c r="D9" s="46" t="s">
        <v>922</v>
      </c>
      <c r="E9" s="46" t="s">
        <v>923</v>
      </c>
      <c r="F9" s="44"/>
      <c r="G9" s="44"/>
    </row>
    <row r="10" customFormat="false" ht="13.8" hidden="false" customHeight="false" outlineLevel="0" collapsed="false">
      <c r="A10" s="50" t="s">
        <v>1023</v>
      </c>
      <c r="B10" s="28" t="s">
        <v>223</v>
      </c>
      <c r="C10" s="44"/>
      <c r="D10" s="46" t="s">
        <v>924</v>
      </c>
      <c r="E10" s="46" t="s">
        <v>925</v>
      </c>
      <c r="F10" s="44"/>
      <c r="G10" s="44"/>
    </row>
    <row r="11" customFormat="false" ht="13.8" hidden="false" customHeight="false" outlineLevel="0" collapsed="false">
      <c r="A11" s="50" t="s">
        <v>1023</v>
      </c>
      <c r="B11" s="28" t="s">
        <v>223</v>
      </c>
      <c r="C11" s="44"/>
      <c r="D11" s="46" t="s">
        <v>926</v>
      </c>
      <c r="E11" s="46" t="s">
        <v>927</v>
      </c>
      <c r="F11" s="44"/>
      <c r="G11" s="44"/>
    </row>
    <row r="12" customFormat="false" ht="13.8" hidden="false" customHeight="false" outlineLevel="0" collapsed="false">
      <c r="A12" s="50" t="s">
        <v>1023</v>
      </c>
      <c r="B12" s="28" t="s">
        <v>223</v>
      </c>
      <c r="C12" s="44"/>
      <c r="D12" s="46" t="s">
        <v>928</v>
      </c>
      <c r="E12" s="46" t="s">
        <v>929</v>
      </c>
      <c r="F12" s="44"/>
      <c r="G12" s="44"/>
    </row>
    <row r="13" customFormat="false" ht="13.8" hidden="false" customHeight="false" outlineLevel="0" collapsed="false">
      <c r="A13" s="50" t="s">
        <v>287</v>
      </c>
      <c r="B13" s="28" t="s">
        <v>223</v>
      </c>
      <c r="C13" s="44"/>
      <c r="D13" s="46" t="s">
        <v>930</v>
      </c>
      <c r="E13" s="46" t="s">
        <v>931</v>
      </c>
      <c r="F13" s="44"/>
      <c r="G13" s="44"/>
    </row>
    <row r="14" customFormat="false" ht="13.8" hidden="false" customHeight="false" outlineLevel="0" collapsed="false">
      <c r="A14" s="50" t="s">
        <v>1023</v>
      </c>
      <c r="B14" s="28" t="s">
        <v>221</v>
      </c>
      <c r="C14" s="44"/>
      <c r="D14" s="46" t="s">
        <v>932</v>
      </c>
      <c r="E14" s="46" t="s">
        <v>933</v>
      </c>
      <c r="F14" s="44"/>
      <c r="G14" s="44"/>
    </row>
    <row r="15" customFormat="false" ht="13.8" hidden="false" customHeight="false" outlineLevel="0" collapsed="false">
      <c r="A15" s="50" t="s">
        <v>1023</v>
      </c>
      <c r="B15" s="28" t="s">
        <v>221</v>
      </c>
      <c r="C15" s="44"/>
      <c r="D15" s="46" t="s">
        <v>934</v>
      </c>
      <c r="E15" s="46" t="s">
        <v>935</v>
      </c>
      <c r="F15" s="44"/>
      <c r="G15" s="44"/>
    </row>
    <row r="16" customFormat="false" ht="13.8" hidden="false" customHeight="false" outlineLevel="0" collapsed="false">
      <c r="A16" s="50" t="s">
        <v>1023</v>
      </c>
      <c r="B16" s="28" t="s">
        <v>221</v>
      </c>
      <c r="C16" s="44"/>
      <c r="D16" s="46" t="s">
        <v>936</v>
      </c>
      <c r="E16" s="46" t="s">
        <v>937</v>
      </c>
      <c r="F16" s="44"/>
      <c r="G16" s="44"/>
    </row>
    <row r="17" customFormat="false" ht="13.8" hidden="false" customHeight="false" outlineLevel="0" collapsed="false">
      <c r="A17" s="50" t="s">
        <v>1023</v>
      </c>
      <c r="B17" s="28" t="s">
        <v>221</v>
      </c>
      <c r="C17" s="44"/>
      <c r="D17" s="46" t="s">
        <v>938</v>
      </c>
      <c r="E17" s="46" t="s">
        <v>939</v>
      </c>
      <c r="F17" s="44"/>
      <c r="G17" s="44"/>
    </row>
    <row r="18" customFormat="false" ht="13.8" hidden="false" customHeight="false" outlineLevel="0" collapsed="false">
      <c r="A18" s="50" t="s">
        <v>1024</v>
      </c>
      <c r="B18" s="28" t="s">
        <v>223</v>
      </c>
      <c r="C18" s="44"/>
      <c r="D18" s="46" t="s">
        <v>788</v>
      </c>
      <c r="E18" s="46" t="s">
        <v>945</v>
      </c>
      <c r="F18" s="44"/>
      <c r="G18" s="44"/>
    </row>
    <row r="19" customFormat="false" ht="13.8" hidden="false" customHeight="false" outlineLevel="0" collapsed="false">
      <c r="A19" s="50" t="s">
        <v>1024</v>
      </c>
      <c r="B19" s="28" t="s">
        <v>221</v>
      </c>
      <c r="C19" s="44" t="s">
        <v>958</v>
      </c>
      <c r="D19" s="46" t="s">
        <v>959</v>
      </c>
      <c r="E19" s="46" t="s">
        <v>960</v>
      </c>
      <c r="F19" s="44"/>
      <c r="G19" s="44"/>
    </row>
    <row r="20" customFormat="false" ht="13.8" hidden="false" customHeight="false" outlineLevel="0" collapsed="false">
      <c r="A20" s="50" t="s">
        <v>1025</v>
      </c>
      <c r="B20" s="28" t="s">
        <v>221</v>
      </c>
      <c r="C20" s="44"/>
      <c r="D20" s="46" t="s">
        <v>961</v>
      </c>
      <c r="E20" s="46" t="s">
        <v>962</v>
      </c>
      <c r="F20" s="44"/>
      <c r="G20" s="44"/>
    </row>
    <row r="21" customFormat="false" ht="13.8" hidden="false" customHeight="false" outlineLevel="0" collapsed="false">
      <c r="A21" s="50" t="s">
        <v>1026</v>
      </c>
      <c r="B21" s="28" t="s">
        <v>221</v>
      </c>
      <c r="C21" s="44"/>
      <c r="D21" s="46" t="s">
        <v>963</v>
      </c>
      <c r="E21" s="46" t="s">
        <v>964</v>
      </c>
      <c r="F21" s="44"/>
      <c r="G21" s="44"/>
    </row>
    <row r="22" customFormat="false" ht="13.8" hidden="false" customHeight="false" outlineLevel="0" collapsed="false">
      <c r="A22" s="50" t="s">
        <v>1027</v>
      </c>
      <c r="B22" s="28" t="s">
        <v>221</v>
      </c>
      <c r="C22" s="44"/>
      <c r="D22" s="46" t="s">
        <v>965</v>
      </c>
      <c r="E22" s="46" t="s">
        <v>966</v>
      </c>
      <c r="F22" s="44"/>
      <c r="G22" s="44"/>
    </row>
    <row r="23" customFormat="false" ht="13.8" hidden="false" customHeight="false" outlineLevel="0" collapsed="false">
      <c r="A23" s="50" t="s">
        <v>1028</v>
      </c>
      <c r="B23" s="28" t="s">
        <v>221</v>
      </c>
      <c r="C23" s="44"/>
      <c r="D23" s="46" t="s">
        <v>968</v>
      </c>
      <c r="E23" s="46" t="s">
        <v>969</v>
      </c>
      <c r="F23" s="44"/>
      <c r="G23" s="44"/>
    </row>
    <row r="24" customFormat="false" ht="13.8" hidden="false" customHeight="false" outlineLevel="0" collapsed="false">
      <c r="A24" s="50" t="s">
        <v>1028</v>
      </c>
      <c r="B24" s="28" t="s">
        <v>233</v>
      </c>
      <c r="C24" s="44"/>
      <c r="D24" s="46" t="s">
        <v>970</v>
      </c>
      <c r="E24" s="46" t="s">
        <v>971</v>
      </c>
      <c r="F24" s="44"/>
      <c r="G24" s="44"/>
    </row>
    <row r="25" customFormat="false" ht="13.8" hidden="false" customHeight="false" outlineLevel="0" collapsed="false">
      <c r="A25" s="50" t="s">
        <v>1028</v>
      </c>
      <c r="B25" s="28" t="s">
        <v>233</v>
      </c>
      <c r="C25" s="44" t="s">
        <v>1000</v>
      </c>
      <c r="D25" s="46" t="s">
        <v>1029</v>
      </c>
      <c r="E25" s="52" t="s">
        <v>1002</v>
      </c>
      <c r="F25" s="44"/>
      <c r="G25" s="44"/>
    </row>
    <row r="26" customFormat="false" ht="13.8" hidden="false" customHeight="false" outlineLevel="0" collapsed="false">
      <c r="A26" s="50" t="s">
        <v>324</v>
      </c>
      <c r="B26" s="28" t="s">
        <v>324</v>
      </c>
      <c r="C26" s="44"/>
      <c r="D26" s="46" t="s">
        <v>345</v>
      </c>
      <c r="E26" s="46" t="s">
        <v>972</v>
      </c>
      <c r="F26" s="44"/>
      <c r="G26" s="44"/>
    </row>
    <row r="27" customFormat="false" ht="13.8" hidden="false" customHeight="false" outlineLevel="0" collapsed="false">
      <c r="A27" s="50" t="s">
        <v>1024</v>
      </c>
      <c r="B27" s="28" t="s">
        <v>223</v>
      </c>
      <c r="C27" s="44"/>
      <c r="D27" s="46" t="s">
        <v>979</v>
      </c>
      <c r="E27" s="46" t="s">
        <v>980</v>
      </c>
      <c r="F27" s="44"/>
      <c r="G27" s="44"/>
    </row>
    <row r="28" customFormat="false" ht="13.8" hidden="false" customHeight="false" outlineLevel="0" collapsed="false">
      <c r="A28" s="50" t="s">
        <v>287</v>
      </c>
      <c r="B28" s="28" t="s">
        <v>220</v>
      </c>
      <c r="C28" s="44"/>
      <c r="D28" s="46" t="s">
        <v>990</v>
      </c>
      <c r="E28" s="46" t="s">
        <v>991</v>
      </c>
      <c r="F28" s="44"/>
      <c r="G28" s="44"/>
    </row>
    <row r="29" customFormat="false" ht="13.8" hidden="false" customHeight="false" outlineLevel="0" collapsed="false">
      <c r="A29" s="50" t="s">
        <v>287</v>
      </c>
      <c r="B29" s="28" t="s">
        <v>223</v>
      </c>
      <c r="C29" s="44"/>
      <c r="D29" s="46" t="s">
        <v>997</v>
      </c>
      <c r="E29" s="45" t="s">
        <v>998</v>
      </c>
      <c r="F29" s="44"/>
      <c r="G29" s="44"/>
    </row>
    <row r="30" customFormat="false" ht="13.8" hidden="false" customHeight="false" outlineLevel="0" collapsed="false">
      <c r="A30" s="50" t="s">
        <v>354</v>
      </c>
      <c r="B30" s="28" t="s">
        <v>354</v>
      </c>
      <c r="C30" s="44"/>
      <c r="D30" s="46" t="s">
        <v>355</v>
      </c>
      <c r="E30" s="52" t="s">
        <v>995</v>
      </c>
      <c r="F30" s="44"/>
      <c r="G30" s="44"/>
    </row>
    <row r="31" customFormat="false" ht="13.8" hidden="false" customHeight="false" outlineLevel="0" collapsed="false">
      <c r="A31" s="53" t="s">
        <v>360</v>
      </c>
      <c r="B31" s="53" t="s">
        <v>360</v>
      </c>
      <c r="C31" s="44"/>
      <c r="D31" s="51" t="s">
        <v>147</v>
      </c>
      <c r="E31" s="52" t="s">
        <v>1006</v>
      </c>
      <c r="F31" s="44"/>
      <c r="G31" s="44"/>
    </row>
    <row r="32" customFormat="false" ht="13.8" hidden="false" customHeight="false" outlineLevel="0" collapsed="false">
      <c r="A32" s="53" t="s">
        <v>352</v>
      </c>
      <c r="B32" s="53" t="s">
        <v>352</v>
      </c>
      <c r="C32" s="44"/>
      <c r="D32" s="51" t="s">
        <v>983</v>
      </c>
      <c r="E32" s="46" t="s">
        <v>984</v>
      </c>
      <c r="F32" s="44"/>
      <c r="G32" s="44"/>
    </row>
    <row r="33" customFormat="false" ht="13.8" hidden="false" customHeight="false" outlineLevel="0" collapsed="false">
      <c r="A33" s="50" t="s">
        <v>356</v>
      </c>
      <c r="B33" s="28" t="s">
        <v>356</v>
      </c>
      <c r="C33" s="44"/>
      <c r="D33" s="46" t="s">
        <v>992</v>
      </c>
      <c r="E33" s="52" t="s">
        <v>994</v>
      </c>
      <c r="F33" s="44"/>
      <c r="G33" s="44"/>
    </row>
    <row r="34" customFormat="false" ht="13.8" hidden="false" customHeight="false" outlineLevel="0" collapsed="false">
      <c r="A34" s="50" t="s">
        <v>352</v>
      </c>
      <c r="B34" s="28" t="s">
        <v>352</v>
      </c>
      <c r="C34" s="44"/>
      <c r="D34" s="46" t="s">
        <v>1010</v>
      </c>
      <c r="E34" s="46" t="s">
        <v>1013</v>
      </c>
      <c r="F34" s="44"/>
      <c r="G34" s="44"/>
    </row>
    <row r="35" customFormat="false" ht="13.8" hidden="false" customHeight="false" outlineLevel="0" collapsed="false">
      <c r="A35" s="50" t="s">
        <v>352</v>
      </c>
      <c r="B35" s="28" t="s">
        <v>352</v>
      </c>
      <c r="C35" s="44"/>
      <c r="D35" s="46" t="s">
        <v>1030</v>
      </c>
      <c r="E35" s="52" t="s">
        <v>1005</v>
      </c>
      <c r="F35" s="44"/>
      <c r="G35" s="44"/>
    </row>
    <row r="36" customFormat="false" ht="13.8" hidden="false" customHeight="false" outlineLevel="0" collapsed="false">
      <c r="A36" s="50" t="s">
        <v>352</v>
      </c>
      <c r="B36" s="28" t="s">
        <v>352</v>
      </c>
      <c r="C36" s="44"/>
      <c r="D36" s="46" t="s">
        <v>1031</v>
      </c>
      <c r="E36" s="46" t="s">
        <v>1011</v>
      </c>
      <c r="F36" s="44"/>
      <c r="G36" s="44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4453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1032</v>
      </c>
      <c r="B2" s="54" t="s">
        <v>1033</v>
      </c>
      <c r="C2" s="55" t="s">
        <v>1034</v>
      </c>
      <c r="D2" s="56" t="s">
        <v>1032</v>
      </c>
      <c r="E2" s="57" t="s">
        <v>1035</v>
      </c>
    </row>
    <row r="3" customFormat="false" ht="13.8" hidden="false" customHeight="false" outlineLevel="0" collapsed="false">
      <c r="A3" s="0" t="s">
        <v>1036</v>
      </c>
      <c r="B3" s="54" t="s">
        <v>1037</v>
      </c>
      <c r="C3" s="55" t="s">
        <v>1038</v>
      </c>
      <c r="D3" s="56" t="s">
        <v>1036</v>
      </c>
      <c r="E3" s="57" t="s">
        <v>1035</v>
      </c>
    </row>
    <row r="4" customFormat="false" ht="13.8" hidden="false" customHeight="false" outlineLevel="0" collapsed="false">
      <c r="A4" s="0" t="s">
        <v>1039</v>
      </c>
      <c r="B4" s="54" t="s">
        <v>1040</v>
      </c>
      <c r="C4" s="55" t="s">
        <v>1034</v>
      </c>
      <c r="D4" s="56" t="s">
        <v>1039</v>
      </c>
      <c r="E4" s="57" t="s">
        <v>1035</v>
      </c>
    </row>
    <row r="5" customFormat="false" ht="13.8" hidden="false" customHeight="false" outlineLevel="0" collapsed="false">
      <c r="A5" s="0" t="s">
        <v>1041</v>
      </c>
      <c r="B5" s="54" t="s">
        <v>1042</v>
      </c>
      <c r="C5" s="55" t="s">
        <v>1038</v>
      </c>
      <c r="D5" s="56" t="s">
        <v>1041</v>
      </c>
      <c r="E5" s="57" t="s">
        <v>1035</v>
      </c>
    </row>
    <row r="6" customFormat="false" ht="13.8" hidden="false" customHeight="false" outlineLevel="0" collapsed="false">
      <c r="A6" s="0" t="s">
        <v>1043</v>
      </c>
      <c r="B6" s="54" t="s">
        <v>1044</v>
      </c>
      <c r="C6" s="58" t="s">
        <v>1034</v>
      </c>
      <c r="D6" s="56" t="s">
        <v>1043</v>
      </c>
      <c r="E6" s="57" t="s">
        <v>1035</v>
      </c>
    </row>
    <row r="7" customFormat="false" ht="13.8" hidden="false" customHeight="false" outlineLevel="0" collapsed="false">
      <c r="A7" s="0" t="s">
        <v>1045</v>
      </c>
      <c r="B7" s="54" t="s">
        <v>1046</v>
      </c>
      <c r="C7" s="58" t="s">
        <v>1038</v>
      </c>
      <c r="D7" s="56" t="s">
        <v>1045</v>
      </c>
      <c r="E7" s="57" t="s">
        <v>1035</v>
      </c>
    </row>
    <row r="8" customFormat="false" ht="13.8" hidden="false" customHeight="false" outlineLevel="0" collapsed="false">
      <c r="A8" s="0" t="s">
        <v>1047</v>
      </c>
      <c r="B8" s="54" t="s">
        <v>1048</v>
      </c>
      <c r="C8" s="55" t="s">
        <v>1034</v>
      </c>
      <c r="D8" s="56" t="s">
        <v>1047</v>
      </c>
      <c r="E8" s="57" t="s">
        <v>1035</v>
      </c>
    </row>
    <row r="9" customFormat="false" ht="13.8" hidden="false" customHeight="false" outlineLevel="0" collapsed="false">
      <c r="A9" s="0" t="s">
        <v>1049</v>
      </c>
      <c r="B9" s="54" t="s">
        <v>1050</v>
      </c>
      <c r="C9" s="55" t="s">
        <v>1038</v>
      </c>
      <c r="D9" s="56" t="s">
        <v>1049</v>
      </c>
      <c r="E9" s="57" t="s">
        <v>1035</v>
      </c>
    </row>
    <row r="10" customFormat="false" ht="13.8" hidden="false" customHeight="false" outlineLevel="0" collapsed="false">
      <c r="A10" s="0" t="s">
        <v>1051</v>
      </c>
      <c r="B10" s="54" t="s">
        <v>1052</v>
      </c>
      <c r="C10" s="55" t="s">
        <v>1034</v>
      </c>
      <c r="D10" s="56" t="s">
        <v>1051</v>
      </c>
      <c r="E10" s="57" t="s">
        <v>1035</v>
      </c>
    </row>
    <row r="11" customFormat="false" ht="13.8" hidden="false" customHeight="false" outlineLevel="0" collapsed="false">
      <c r="A11" s="0" t="s">
        <v>1053</v>
      </c>
      <c r="B11" s="54" t="s">
        <v>1054</v>
      </c>
      <c r="C11" s="55" t="s">
        <v>1034</v>
      </c>
      <c r="D11" s="56" t="s">
        <v>1053</v>
      </c>
      <c r="E11" s="57" t="s">
        <v>1035</v>
      </c>
    </row>
    <row r="12" customFormat="false" ht="13.8" hidden="false" customHeight="false" outlineLevel="0" collapsed="false">
      <c r="A12" s="0" t="s">
        <v>1055</v>
      </c>
      <c r="B12" s="54" t="s">
        <v>1056</v>
      </c>
      <c r="C12" s="55" t="s">
        <v>1038</v>
      </c>
      <c r="D12" s="56" t="s">
        <v>1055</v>
      </c>
      <c r="E12" s="57" t="s">
        <v>1035</v>
      </c>
    </row>
    <row r="13" customFormat="false" ht="13.8" hidden="false" customHeight="false" outlineLevel="0" collapsed="false">
      <c r="A13" s="0" t="s">
        <v>1057</v>
      </c>
      <c r="B13" s="54" t="s">
        <v>1058</v>
      </c>
      <c r="C13" s="58" t="s">
        <v>1038</v>
      </c>
      <c r="D13" s="56" t="s">
        <v>1057</v>
      </c>
      <c r="E13" s="59" t="s">
        <v>1059</v>
      </c>
    </row>
    <row r="14" customFormat="false" ht="13.8" hidden="false" customHeight="false" outlineLevel="0" collapsed="false">
      <c r="A14" s="0" t="s">
        <v>1060</v>
      </c>
      <c r="B14" s="54" t="s">
        <v>1061</v>
      </c>
      <c r="C14" s="58" t="s">
        <v>1038</v>
      </c>
      <c r="D14" s="56" t="s">
        <v>1060</v>
      </c>
      <c r="E14" s="59" t="s">
        <v>1059</v>
      </c>
    </row>
    <row r="15" customFormat="false" ht="13.8" hidden="false" customHeight="false" outlineLevel="0" collapsed="false">
      <c r="A15" s="0" t="s">
        <v>1062</v>
      </c>
      <c r="B15" s="54" t="s">
        <v>1063</v>
      </c>
      <c r="C15" s="58" t="s">
        <v>1038</v>
      </c>
      <c r="D15" s="56" t="s">
        <v>1064</v>
      </c>
      <c r="E15" s="59" t="s">
        <v>1059</v>
      </c>
    </row>
    <row r="16" customFormat="false" ht="13.8" hidden="false" customHeight="false" outlineLevel="0" collapsed="false">
      <c r="A16" s="0" t="s">
        <v>1065</v>
      </c>
      <c r="B16" s="54" t="s">
        <v>1066</v>
      </c>
      <c r="C16" s="58" t="s">
        <v>1038</v>
      </c>
      <c r="D16" s="56" t="s">
        <v>1065</v>
      </c>
      <c r="E16" s="59" t="s">
        <v>1059</v>
      </c>
    </row>
    <row r="17" customFormat="false" ht="13.8" hidden="false" customHeight="false" outlineLevel="0" collapsed="false">
      <c r="A17" s="0" t="s">
        <v>1067</v>
      </c>
      <c r="B17" s="54" t="s">
        <v>1068</v>
      </c>
      <c r="C17" s="58" t="s">
        <v>1038</v>
      </c>
      <c r="D17" s="56" t="s">
        <v>1067</v>
      </c>
      <c r="E17" s="57" t="s">
        <v>1035</v>
      </c>
    </row>
    <row r="18" customFormat="false" ht="13.8" hidden="false" customHeight="false" outlineLevel="0" collapsed="false">
      <c r="A18" s="0" t="s">
        <v>1069</v>
      </c>
      <c r="B18" s="54" t="s">
        <v>1070</v>
      </c>
      <c r="C18" s="58" t="s">
        <v>1038</v>
      </c>
      <c r="D18" s="56" t="s">
        <v>1069</v>
      </c>
      <c r="E18" s="57" t="s">
        <v>1035</v>
      </c>
    </row>
    <row r="19" customFormat="false" ht="13.8" hidden="false" customHeight="false" outlineLevel="0" collapsed="false">
      <c r="A19" s="0" t="s">
        <v>1071</v>
      </c>
      <c r="B19" s="60" t="s">
        <v>1072</v>
      </c>
      <c r="C19" s="58" t="s">
        <v>1038</v>
      </c>
      <c r="D19" s="56" t="s">
        <v>1073</v>
      </c>
      <c r="E19" s="59" t="s">
        <v>1059</v>
      </c>
    </row>
    <row r="20" customFormat="false" ht="13.8" hidden="false" customHeight="false" outlineLevel="0" collapsed="false">
      <c r="A20" s="0" t="s">
        <v>1074</v>
      </c>
      <c r="B20" s="54" t="s">
        <v>1075</v>
      </c>
      <c r="C20" s="55" t="s">
        <v>1038</v>
      </c>
      <c r="D20" s="56" t="s">
        <v>1074</v>
      </c>
      <c r="E20" s="59" t="s">
        <v>1059</v>
      </c>
    </row>
    <row r="21" customFormat="false" ht="13.8" hidden="false" customHeight="false" outlineLevel="0" collapsed="false">
      <c r="A21" s="0" t="s">
        <v>1076</v>
      </c>
      <c r="B21" s="61" t="s">
        <v>1077</v>
      </c>
      <c r="C21" s="55" t="s">
        <v>1078</v>
      </c>
      <c r="D21" s="56" t="s">
        <v>1076</v>
      </c>
      <c r="E21" s="57" t="s">
        <v>1079</v>
      </c>
    </row>
    <row r="22" customFormat="false" ht="13.8" hidden="false" customHeight="false" outlineLevel="0" collapsed="false">
      <c r="A22" s="0" t="s">
        <v>1080</v>
      </c>
      <c r="B22" s="62" t="s">
        <v>1081</v>
      </c>
      <c r="C22" s="55" t="s">
        <v>1078</v>
      </c>
      <c r="D22" s="56" t="s">
        <v>1082</v>
      </c>
      <c r="E22" s="59" t="s">
        <v>1059</v>
      </c>
    </row>
    <row r="23" customFormat="false" ht="13.8" hidden="false" customHeight="false" outlineLevel="0" collapsed="false">
      <c r="A23" s="0" t="s">
        <v>1083</v>
      </c>
      <c r="B23" s="54" t="s">
        <v>1084</v>
      </c>
      <c r="C23" s="55" t="s">
        <v>1078</v>
      </c>
      <c r="D23" s="56" t="s">
        <v>1083</v>
      </c>
      <c r="E23" s="59" t="s">
        <v>1059</v>
      </c>
    </row>
    <row r="24" customFormat="false" ht="13.8" hidden="false" customHeight="false" outlineLevel="0" collapsed="false">
      <c r="A24" s="0" t="s">
        <v>1085</v>
      </c>
      <c r="B24" s="54" t="s">
        <v>1086</v>
      </c>
      <c r="C24" s="55" t="s">
        <v>1078</v>
      </c>
      <c r="D24" s="56" t="s">
        <v>1085</v>
      </c>
      <c r="E24" s="59" t="s">
        <v>1059</v>
      </c>
    </row>
    <row r="25" customFormat="false" ht="13.8" hidden="false" customHeight="false" outlineLevel="0" collapsed="false">
      <c r="A25" s="0" t="s">
        <v>1087</v>
      </c>
      <c r="B25" s="54" t="s">
        <v>1088</v>
      </c>
      <c r="C25" s="55" t="s">
        <v>1089</v>
      </c>
      <c r="D25" s="56" t="s">
        <v>1087</v>
      </c>
      <c r="E25" s="59" t="s">
        <v>1059</v>
      </c>
    </row>
    <row r="26" customFormat="false" ht="13.8" hidden="false" customHeight="false" outlineLevel="0" collapsed="false">
      <c r="A26" s="0" t="s">
        <v>1090</v>
      </c>
      <c r="B26" s="63" t="s">
        <v>1091</v>
      </c>
      <c r="C26" s="55" t="s">
        <v>1078</v>
      </c>
      <c r="D26" s="64" t="s">
        <v>1092</v>
      </c>
      <c r="E26" s="59" t="s">
        <v>1059</v>
      </c>
    </row>
    <row r="27" customFormat="false" ht="13.8" hidden="false" customHeight="false" outlineLevel="0" collapsed="false">
      <c r="A27" s="0" t="s">
        <v>1093</v>
      </c>
      <c r="B27" s="63" t="s">
        <v>1094</v>
      </c>
      <c r="C27" s="65" t="s">
        <v>1078</v>
      </c>
      <c r="D27" s="64" t="s">
        <v>1095</v>
      </c>
      <c r="E27" s="59" t="s">
        <v>1059</v>
      </c>
    </row>
    <row r="28" customFormat="false" ht="13.8" hidden="false" customHeight="false" outlineLevel="0" collapsed="false">
      <c r="A28" s="0" t="s">
        <v>1096</v>
      </c>
      <c r="B28" s="63" t="s">
        <v>1097</v>
      </c>
      <c r="C28" s="65" t="s">
        <v>1078</v>
      </c>
      <c r="D28" s="64" t="s">
        <v>1098</v>
      </c>
      <c r="E28" s="59" t="s">
        <v>1059</v>
      </c>
    </row>
    <row r="29" customFormat="false" ht="13.8" hidden="false" customHeight="false" outlineLevel="0" collapsed="false">
      <c r="A29" s="0" t="s">
        <v>1099</v>
      </c>
      <c r="B29" s="63" t="s">
        <v>1100</v>
      </c>
      <c r="C29" s="65" t="s">
        <v>1078</v>
      </c>
      <c r="D29" s="64" t="s">
        <v>1101</v>
      </c>
      <c r="E29" s="59" t="s">
        <v>1059</v>
      </c>
    </row>
    <row r="30" customFormat="false" ht="13.8" hidden="false" customHeight="false" outlineLevel="0" collapsed="false">
      <c r="A30" s="0" t="s">
        <v>1102</v>
      </c>
      <c r="B30" s="63" t="s">
        <v>1103</v>
      </c>
      <c r="C30" s="55" t="s">
        <v>1078</v>
      </c>
      <c r="D30" s="64" t="s">
        <v>1104</v>
      </c>
      <c r="E30" s="59" t="s">
        <v>1059</v>
      </c>
    </row>
    <row r="31" customFormat="false" ht="13.8" hidden="false" customHeight="false" outlineLevel="0" collapsed="false">
      <c r="A31" s="0" t="s">
        <v>1105</v>
      </c>
      <c r="B31" s="63" t="s">
        <v>1106</v>
      </c>
      <c r="C31" s="65" t="s">
        <v>1078</v>
      </c>
      <c r="D31" s="64" t="s">
        <v>1107</v>
      </c>
      <c r="E31" s="59" t="s">
        <v>1059</v>
      </c>
    </row>
    <row r="32" customFormat="false" ht="13.8" hidden="false" customHeight="false" outlineLevel="0" collapsed="false">
      <c r="A32" s="0" t="s">
        <v>1108</v>
      </c>
      <c r="B32" s="54" t="s">
        <v>1109</v>
      </c>
      <c r="C32" s="55" t="s">
        <v>1078</v>
      </c>
      <c r="D32" s="56" t="s">
        <v>1108</v>
      </c>
      <c r="E32" s="59" t="s">
        <v>1059</v>
      </c>
    </row>
    <row r="33" customFormat="false" ht="13.8" hidden="false" customHeight="false" outlineLevel="0" collapsed="false">
      <c r="A33" s="0" t="s">
        <v>1110</v>
      </c>
      <c r="B33" s="60" t="s">
        <v>1111</v>
      </c>
      <c r="C33" s="58" t="s">
        <v>1112</v>
      </c>
      <c r="D33" s="64" t="s">
        <v>1110</v>
      </c>
      <c r="E33" s="59" t="s">
        <v>1059</v>
      </c>
    </row>
    <row r="34" customFormat="false" ht="13.8" hidden="false" customHeight="false" outlineLevel="0" collapsed="false">
      <c r="A34" s="0" t="s">
        <v>1113</v>
      </c>
      <c r="B34" s="60" t="s">
        <v>1114</v>
      </c>
      <c r="C34" s="58" t="s">
        <v>1112</v>
      </c>
      <c r="D34" s="56" t="s">
        <v>1113</v>
      </c>
      <c r="E34" s="59" t="s">
        <v>1059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44531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1115</v>
      </c>
      <c r="B2" s="54" t="s">
        <v>1116</v>
      </c>
      <c r="C2" s="55"/>
      <c r="D2" s="56" t="s">
        <v>1115</v>
      </c>
      <c r="E2" s="66" t="s">
        <v>1079</v>
      </c>
    </row>
    <row r="3" customFormat="false" ht="13.8" hidden="false" customHeight="false" outlineLevel="0" collapsed="false">
      <c r="A3" s="0" t="s">
        <v>1117</v>
      </c>
      <c r="B3" s="54" t="s">
        <v>1118</v>
      </c>
      <c r="C3" s="55" t="s">
        <v>1119</v>
      </c>
      <c r="D3" s="56" t="s">
        <v>1117</v>
      </c>
      <c r="E3" s="59" t="s">
        <v>1059</v>
      </c>
    </row>
    <row r="4" customFormat="false" ht="13.8" hidden="false" customHeight="false" outlineLevel="0" collapsed="false">
      <c r="A4" s="0" t="s">
        <v>1120</v>
      </c>
      <c r="B4" s="54" t="s">
        <v>1121</v>
      </c>
      <c r="C4" s="55"/>
      <c r="D4" s="56" t="s">
        <v>1120</v>
      </c>
      <c r="E4" s="59" t="s">
        <v>1059</v>
      </c>
    </row>
    <row r="5" customFormat="false" ht="13.8" hidden="false" customHeight="false" outlineLevel="0" collapsed="false">
      <c r="A5" s="0" t="s">
        <v>1122</v>
      </c>
      <c r="B5" s="54" t="s">
        <v>1123</v>
      </c>
      <c r="C5" s="55"/>
      <c r="D5" s="56" t="s">
        <v>1122</v>
      </c>
      <c r="E5" s="59" t="s">
        <v>1059</v>
      </c>
    </row>
    <row r="6" customFormat="false" ht="13.8" hidden="false" customHeight="false" outlineLevel="0" collapsed="false">
      <c r="A6" s="0" t="s">
        <v>1124</v>
      </c>
      <c r="B6" s="54" t="s">
        <v>1125</v>
      </c>
      <c r="C6" s="55"/>
      <c r="D6" s="56" t="s">
        <v>1124</v>
      </c>
      <c r="E6" s="59" t="s">
        <v>1059</v>
      </c>
    </row>
    <row r="7" customFormat="false" ht="13.8" hidden="false" customHeight="false" outlineLevel="0" collapsed="false">
      <c r="A7" s="0" t="s">
        <v>1126</v>
      </c>
      <c r="B7" s="54" t="s">
        <v>1127</v>
      </c>
      <c r="C7" s="55"/>
      <c r="D7" s="56" t="s">
        <v>1126</v>
      </c>
      <c r="E7" s="59" t="s">
        <v>1059</v>
      </c>
    </row>
    <row r="8" customFormat="false" ht="13.8" hidden="false" customHeight="false" outlineLevel="0" collapsed="false">
      <c r="A8" s="0" t="s">
        <v>1128</v>
      </c>
      <c r="B8" s="54" t="s">
        <v>1129</v>
      </c>
      <c r="C8" s="55"/>
      <c r="D8" s="56" t="s">
        <v>1128</v>
      </c>
      <c r="E8" s="59" t="s">
        <v>1059</v>
      </c>
    </row>
    <row r="9" customFormat="false" ht="13.8" hidden="false" customHeight="false" outlineLevel="0" collapsed="false">
      <c r="A9" s="0" t="s">
        <v>1130</v>
      </c>
      <c r="B9" s="54" t="s">
        <v>1131</v>
      </c>
      <c r="C9" s="55"/>
      <c r="D9" s="56" t="s">
        <v>1130</v>
      </c>
      <c r="E9" s="59" t="s">
        <v>1059</v>
      </c>
    </row>
    <row r="10" customFormat="false" ht="13.8" hidden="false" customHeight="false" outlineLevel="0" collapsed="false">
      <c r="A10" s="0" t="s">
        <v>1132</v>
      </c>
      <c r="B10" s="54" t="s">
        <v>1133</v>
      </c>
      <c r="C10" s="55"/>
      <c r="D10" s="56" t="s">
        <v>1132</v>
      </c>
      <c r="E10" s="59" t="s">
        <v>1059</v>
      </c>
    </row>
    <row r="11" customFormat="false" ht="13.8" hidden="false" customHeight="false" outlineLevel="0" collapsed="false">
      <c r="A11" s="0" t="s">
        <v>1134</v>
      </c>
      <c r="B11" s="54" t="s">
        <v>1135</v>
      </c>
      <c r="C11" s="55"/>
      <c r="D11" s="56" t="s">
        <v>1134</v>
      </c>
      <c r="E11" s="59" t="s">
        <v>1059</v>
      </c>
    </row>
    <row r="12" customFormat="false" ht="13.8" hidden="false" customHeight="false" outlineLevel="0" collapsed="false">
      <c r="A12" s="0" t="s">
        <v>1136</v>
      </c>
      <c r="B12" s="54" t="s">
        <v>1137</v>
      </c>
      <c r="C12" s="55"/>
      <c r="D12" s="56" t="s">
        <v>1136</v>
      </c>
      <c r="E12" s="59" t="s">
        <v>1059</v>
      </c>
    </row>
    <row r="13" customFormat="false" ht="13.8" hidden="false" customHeight="false" outlineLevel="0" collapsed="false">
      <c r="A13" s="0" t="s">
        <v>1138</v>
      </c>
      <c r="B13" s="54" t="s">
        <v>1139</v>
      </c>
      <c r="C13" s="55"/>
      <c r="D13" s="56" t="s">
        <v>1138</v>
      </c>
      <c r="E13" s="59" t="s">
        <v>1059</v>
      </c>
    </row>
    <row r="14" customFormat="false" ht="13.8" hidden="false" customHeight="false" outlineLevel="0" collapsed="false">
      <c r="A14" s="0" t="s">
        <v>1140</v>
      </c>
      <c r="B14" s="54" t="s">
        <v>1141</v>
      </c>
      <c r="C14" s="55"/>
      <c r="D14" s="56" t="s">
        <v>1140</v>
      </c>
      <c r="E14" s="59" t="s">
        <v>1059</v>
      </c>
    </row>
    <row r="15" customFormat="false" ht="13.8" hidden="false" customHeight="false" outlineLevel="0" collapsed="false">
      <c r="A15" s="0" t="s">
        <v>1142</v>
      </c>
      <c r="B15" s="54" t="s">
        <v>1143</v>
      </c>
      <c r="C15" s="55"/>
      <c r="D15" s="56" t="s">
        <v>1142</v>
      </c>
      <c r="E15" s="59" t="s">
        <v>1059</v>
      </c>
    </row>
    <row r="16" customFormat="false" ht="13.8" hidden="false" customHeight="false" outlineLevel="0" collapsed="false">
      <c r="A16" s="0" t="s">
        <v>1144</v>
      </c>
      <c r="B16" s="54" t="s">
        <v>1145</v>
      </c>
      <c r="C16" s="55"/>
      <c r="D16" s="56" t="s">
        <v>1144</v>
      </c>
      <c r="E16" s="59" t="s">
        <v>1059</v>
      </c>
    </row>
    <row r="17" customFormat="false" ht="13.8" hidden="false" customHeight="false" outlineLevel="0" collapsed="false">
      <c r="A17" s="0" t="s">
        <v>1146</v>
      </c>
      <c r="B17" s="54" t="s">
        <v>1147</v>
      </c>
      <c r="C17" s="55"/>
      <c r="D17" s="56" t="s">
        <v>1146</v>
      </c>
      <c r="E17" s="59" t="s">
        <v>1059</v>
      </c>
    </row>
    <row r="18" customFormat="false" ht="13.8" hidden="false" customHeight="false" outlineLevel="0" collapsed="false">
      <c r="A18" s="0" t="s">
        <v>1148</v>
      </c>
      <c r="B18" s="54" t="s">
        <v>1149</v>
      </c>
      <c r="C18" s="55"/>
      <c r="D18" s="56" t="s">
        <v>1148</v>
      </c>
      <c r="E18" s="59" t="s">
        <v>1059</v>
      </c>
    </row>
    <row r="19" customFormat="false" ht="13.8" hidden="false" customHeight="false" outlineLevel="0" collapsed="false">
      <c r="A19" s="0" t="s">
        <v>1150</v>
      </c>
      <c r="B19" s="54" t="s">
        <v>1151</v>
      </c>
      <c r="C19" s="55"/>
      <c r="D19" s="56" t="s">
        <v>1150</v>
      </c>
      <c r="E19" s="59" t="s">
        <v>1059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44531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8" t="str">
        <f aca="false">NODES!$A$28</f>
        <v>gaz_se</v>
      </c>
      <c r="B2" s="28" t="str">
        <f aca="false">NODES!$A$63</f>
        <v>fos</v>
      </c>
      <c r="C2" s="67" t="n">
        <v>1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8" t="n">
        <f aca="false">C2</f>
        <v>1</v>
      </c>
    </row>
    <row r="3" customFormat="false" ht="13.8" hidden="false" customHeight="false" outlineLevel="0" collapsed="false">
      <c r="A3" s="28" t="str">
        <f aca="false">NODES!$A$28</f>
        <v>gaz_se</v>
      </c>
      <c r="B3" s="28" t="str">
        <f aca="false">NODES!$A$62</f>
        <v>ren</v>
      </c>
      <c r="C3" s="69" t="n">
        <f aca="false">1-C2</f>
        <v>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 t="n">
        <f aca="false">1-AL2</f>
        <v>0</v>
      </c>
    </row>
    <row r="4" customFormat="false" ht="13.8" hidden="false" customHeight="false" outlineLevel="0" collapsed="false">
      <c r="A4" s="28" t="str">
        <f aca="false">NODES!$A$26</f>
        <v>elc_se</v>
      </c>
      <c r="B4" s="28" t="str">
        <f aca="false">NODES!$A$64</f>
        <v>nuk</v>
      </c>
      <c r="C4" s="67" t="n">
        <v>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8" t="n">
        <f aca="false">C4</f>
        <v>0</v>
      </c>
    </row>
    <row r="5" customFormat="false" ht="13.8" hidden="false" customHeight="false" outlineLevel="0" collapsed="false">
      <c r="A5" s="28" t="str">
        <f aca="false">NODES!$A$26</f>
        <v>elc_se</v>
      </c>
      <c r="B5" s="28" t="str">
        <f aca="false">NODES!$A$63</f>
        <v>fos</v>
      </c>
      <c r="C5" s="67" t="n">
        <v>1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8" t="n">
        <f aca="false">C5</f>
        <v>1</v>
      </c>
    </row>
    <row r="6" customFormat="false" ht="13.8" hidden="false" customHeight="false" outlineLevel="0" collapsed="false">
      <c r="A6" s="28" t="str">
        <f aca="false">NODES!$A$26</f>
        <v>elc_se</v>
      </c>
      <c r="B6" s="28" t="str">
        <f aca="false">NODES!$A$62</f>
        <v>ren</v>
      </c>
      <c r="C6" s="69" t="n">
        <f aca="false">1-C5-C4</f>
        <v>0</v>
      </c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 t="n">
        <f aca="false">1-AL5-AL4</f>
        <v>0</v>
      </c>
    </row>
    <row r="7" customFormat="false" ht="13.8" hidden="false" customHeight="false" outlineLevel="0" collapsed="false">
      <c r="A7" s="28" t="str">
        <f aca="false">NODES!$A$27</f>
        <v>hyd_se</v>
      </c>
      <c r="B7" s="28" t="str">
        <f aca="false">NODES!$A$63</f>
        <v>fos</v>
      </c>
      <c r="C7" s="67" t="n">
        <v>0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8" t="n">
        <f aca="false">C7</f>
        <v>0</v>
      </c>
    </row>
    <row r="8" customFormat="false" ht="13.8" hidden="false" customHeight="false" outlineLevel="0" collapsed="false">
      <c r="A8" s="28" t="str">
        <f aca="false">NODES!$A$27</f>
        <v>hyd_se</v>
      </c>
      <c r="B8" s="28" t="str">
        <f aca="false">NODES!$A$62</f>
        <v>ren</v>
      </c>
      <c r="C8" s="69" t="n">
        <f aca="false">1-C7</f>
        <v>1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 t="n">
        <f aca="false">1-AL7</f>
        <v>1</v>
      </c>
    </row>
    <row r="9" customFormat="false" ht="13.8" hidden="false" customHeight="false" outlineLevel="0" collapsed="false">
      <c r="A9" s="28" t="str">
        <f aca="false">NODES!$A$29</f>
        <v>vap_se</v>
      </c>
      <c r="B9" s="28" t="str">
        <f aca="false">NODES!$A$63</f>
        <v>fos</v>
      </c>
      <c r="C9" s="67" t="n">
        <v>1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8" t="n">
        <f aca="false">C9</f>
        <v>1</v>
      </c>
    </row>
    <row r="10" customFormat="false" ht="13.8" hidden="false" customHeight="false" outlineLevel="0" collapsed="false">
      <c r="A10" s="28" t="str">
        <f aca="false">NODES!$A$30</f>
        <v>lqf_se</v>
      </c>
      <c r="B10" s="28" t="str">
        <f aca="false">NODES!$A$63</f>
        <v>fos</v>
      </c>
      <c r="C10" s="67" t="n">
        <v>1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8" t="n">
        <f aca="false">C10</f>
        <v>1</v>
      </c>
    </row>
    <row r="11" customFormat="false" ht="13.8" hidden="false" customHeight="false" outlineLevel="0" collapsed="false">
      <c r="A11" s="28" t="str">
        <f aca="false">NODES!$A$30</f>
        <v>lqf_se</v>
      </c>
      <c r="B11" s="28" t="str">
        <f aca="false">NODES!$A$62</f>
        <v>ren</v>
      </c>
      <c r="C11" s="69" t="n">
        <f aca="false">1-C10</f>
        <v>0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2024-02-09T16:53:41Z</dcterms:modified>
  <cp:revision>297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